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20730" windowHeight="8835" tabRatio="723"/>
  </bookViews>
  <sheets>
    <sheet name="Ergebnisse" sheetId="2" r:id="rId1"/>
    <sheet name="Durchlaufplan" sheetId="3" r:id="rId2"/>
  </sheets>
  <calcPr calcId="145621"/>
</workbook>
</file>

<file path=xl/calcChain.xml><?xml version="1.0" encoding="utf-8"?>
<calcChain xmlns="http://schemas.openxmlformats.org/spreadsheetml/2006/main">
  <c r="T71" i="2" l="1"/>
  <c r="N71" i="2" s="1"/>
  <c r="O71" i="2" s="1"/>
  <c r="T70" i="2"/>
  <c r="N70" i="2" s="1"/>
  <c r="O70" i="2" s="1"/>
  <c r="M46" i="2" l="1"/>
  <c r="M45" i="2"/>
  <c r="M44" i="2"/>
  <c r="M30" i="2"/>
  <c r="M31" i="2"/>
  <c r="M32" i="2"/>
  <c r="M33" i="2"/>
  <c r="M34" i="2"/>
  <c r="Q25" i="2"/>
  <c r="Q6" i="2"/>
  <c r="Q23" i="2" l="1"/>
  <c r="Q22" i="2"/>
  <c r="Q21" i="2"/>
  <c r="Q5" i="2"/>
  <c r="Q7" i="2"/>
  <c r="R6" i="2" l="1"/>
  <c r="H104" i="2" l="1"/>
  <c r="T73" i="2" l="1"/>
  <c r="N73" i="2" s="1"/>
  <c r="O73" i="2" s="1"/>
  <c r="T72" i="2"/>
  <c r="N72" i="2" s="1"/>
  <c r="O72" i="2" s="1"/>
  <c r="T54" i="2"/>
  <c r="T55" i="2"/>
  <c r="T59" i="2"/>
  <c r="M59" i="2" s="1"/>
  <c r="T60" i="2"/>
  <c r="M60" i="2" s="1"/>
  <c r="T61" i="2"/>
  <c r="M61" i="2" s="1"/>
  <c r="T53" i="2"/>
  <c r="M53" i="2" l="1"/>
  <c r="N53" i="2" s="1"/>
  <c r="N60" i="2"/>
  <c r="M55" i="2"/>
  <c r="N55" i="2" s="1"/>
  <c r="N61" i="2"/>
  <c r="N59" i="2"/>
  <c r="M54" i="2"/>
  <c r="N54" i="2" s="1"/>
  <c r="M37" i="2"/>
  <c r="M36" i="2"/>
  <c r="N37" i="2" l="1"/>
  <c r="N36" i="2"/>
  <c r="O67" i="2"/>
  <c r="O66" i="2"/>
  <c r="O65" i="2"/>
  <c r="M49" i="2"/>
  <c r="M48" i="2"/>
  <c r="M47" i="2"/>
  <c r="M43" i="2"/>
  <c r="M42" i="2"/>
  <c r="M41" i="2"/>
  <c r="M14" i="2"/>
  <c r="M13" i="2"/>
  <c r="M12" i="2"/>
  <c r="M11" i="2"/>
  <c r="Q24" i="2"/>
  <c r="Q20" i="2"/>
  <c r="Q19" i="2"/>
  <c r="N13" i="2" l="1"/>
  <c r="N14" i="2"/>
  <c r="P72" i="2"/>
  <c r="P70" i="2"/>
  <c r="P71" i="2"/>
  <c r="P73" i="2"/>
  <c r="N46" i="2"/>
  <c r="N44" i="2"/>
  <c r="N45" i="2"/>
  <c r="R20" i="2"/>
  <c r="R19" i="2"/>
  <c r="R25" i="2"/>
  <c r="R21" i="2"/>
  <c r="R23" i="2"/>
  <c r="R22" i="2"/>
  <c r="R24" i="2"/>
  <c r="P65" i="2"/>
  <c r="P66" i="2"/>
  <c r="P67" i="2"/>
  <c r="N33" i="2"/>
  <c r="N34" i="2"/>
  <c r="N30" i="2"/>
  <c r="N42" i="2"/>
  <c r="O59" i="2"/>
  <c r="N11" i="2"/>
  <c r="R7" i="2"/>
  <c r="N47" i="2"/>
  <c r="N49" i="2"/>
  <c r="O54" i="2"/>
  <c r="O60" i="2"/>
  <c r="R5" i="2"/>
  <c r="N12" i="2"/>
  <c r="N31" i="2"/>
  <c r="N32" i="2"/>
  <c r="N41" i="2"/>
  <c r="N43" i="2"/>
  <c r="N48" i="2"/>
  <c r="O53" i="2"/>
  <c r="O55" i="2"/>
  <c r="O61" i="2"/>
</calcChain>
</file>

<file path=xl/sharedStrings.xml><?xml version="1.0" encoding="utf-8"?>
<sst xmlns="http://schemas.openxmlformats.org/spreadsheetml/2006/main" count="619" uniqueCount="229">
  <si>
    <t>Riege 1</t>
  </si>
  <si>
    <t>1.Gerät</t>
  </si>
  <si>
    <t>2. Gerät</t>
  </si>
  <si>
    <t>3. Gerät</t>
  </si>
  <si>
    <t>4. Gerät</t>
  </si>
  <si>
    <t>AK</t>
  </si>
  <si>
    <t>AW</t>
  </si>
  <si>
    <t>Sprung</t>
  </si>
  <si>
    <t>Stuba/Reck</t>
  </si>
  <si>
    <t>Balken</t>
  </si>
  <si>
    <t>Boden</t>
  </si>
  <si>
    <t>Gesamt</t>
  </si>
  <si>
    <t>Platzierung</t>
  </si>
  <si>
    <t>UP</t>
  </si>
  <si>
    <t>14 / 17</t>
  </si>
  <si>
    <t>Ilm</t>
  </si>
  <si>
    <t>Krüger</t>
  </si>
  <si>
    <t>Wurzbacher</t>
  </si>
  <si>
    <t>Carmen</t>
  </si>
  <si>
    <t>Stuba</t>
  </si>
  <si>
    <t>Fischer</t>
  </si>
  <si>
    <t>Marie</t>
  </si>
  <si>
    <t>A</t>
  </si>
  <si>
    <t>Riege 3</t>
  </si>
  <si>
    <t>1. Gerät</t>
  </si>
  <si>
    <t>Reck</t>
  </si>
  <si>
    <t xml:space="preserve"> 10 / 11</t>
  </si>
  <si>
    <t>F</t>
  </si>
  <si>
    <t>Lena</t>
  </si>
  <si>
    <t>Schrickel</t>
  </si>
  <si>
    <t>Saskia</t>
  </si>
  <si>
    <t>Langner</t>
  </si>
  <si>
    <t>Merle Johanna</t>
  </si>
  <si>
    <t>Prüfer</t>
  </si>
  <si>
    <t>Riege 4</t>
  </si>
  <si>
    <t>Reck/Barren</t>
  </si>
  <si>
    <t xml:space="preserve"> 8 / 9</t>
  </si>
  <si>
    <t>Kielholz</t>
  </si>
  <si>
    <t>Patricia</t>
  </si>
  <si>
    <t>Gärtner</t>
  </si>
  <si>
    <t>Sarah</t>
  </si>
  <si>
    <t>Nigrin</t>
  </si>
  <si>
    <t>Annika</t>
  </si>
  <si>
    <t>Hörnlein</t>
  </si>
  <si>
    <t>Mastylo</t>
  </si>
  <si>
    <t>Sophie</t>
  </si>
  <si>
    <t>Riege 5</t>
  </si>
  <si>
    <t xml:space="preserve"> 6 / 7</t>
  </si>
  <si>
    <t>Illing</t>
  </si>
  <si>
    <t>Nika</t>
  </si>
  <si>
    <t>König</t>
  </si>
  <si>
    <t>Martha</t>
  </si>
  <si>
    <t>Mündel</t>
  </si>
  <si>
    <t>Hübner</t>
  </si>
  <si>
    <t>Riege 6</t>
  </si>
  <si>
    <t>5. Gerät</t>
  </si>
  <si>
    <t>6. Gerät</t>
  </si>
  <si>
    <t>Barren</t>
  </si>
  <si>
    <t>Pausche</t>
  </si>
  <si>
    <t>Ringe</t>
  </si>
  <si>
    <t>Pahnke</t>
  </si>
  <si>
    <t>Robin</t>
  </si>
  <si>
    <t>Binhack</t>
  </si>
  <si>
    <t>Tobias</t>
  </si>
  <si>
    <t>Maschotta</t>
  </si>
  <si>
    <t>Moritz</t>
  </si>
  <si>
    <t>Rafael</t>
  </si>
  <si>
    <t>Dania</t>
  </si>
  <si>
    <t>Kirchner</t>
  </si>
  <si>
    <t>Meggy</t>
  </si>
  <si>
    <t>Riege 2</t>
  </si>
  <si>
    <t>Riege</t>
  </si>
  <si>
    <t>01.05.2000</t>
  </si>
  <si>
    <t>05.04.2005</t>
  </si>
  <si>
    <t>21.12.2009</t>
  </si>
  <si>
    <t>Alva Henrike</t>
  </si>
  <si>
    <t>10.07.2009</t>
  </si>
  <si>
    <t>Nele</t>
  </si>
  <si>
    <t xml:space="preserve">Gärtner </t>
  </si>
  <si>
    <t>Markgraf</t>
  </si>
  <si>
    <t>Marie Zoe</t>
  </si>
  <si>
    <t>Feuerstein</t>
  </si>
  <si>
    <t>Julius</t>
  </si>
  <si>
    <t>Breitenstein</t>
  </si>
  <si>
    <t>Tom</t>
  </si>
  <si>
    <t>Großmann</t>
  </si>
  <si>
    <t>Manja</t>
  </si>
  <si>
    <t>Shenola Rose</t>
  </si>
  <si>
    <t>Zoe</t>
  </si>
  <si>
    <t>Schumann</t>
  </si>
  <si>
    <t>Zelle</t>
  </si>
  <si>
    <t>Janina</t>
  </si>
  <si>
    <t>Leistritz</t>
  </si>
  <si>
    <t>LK 3</t>
  </si>
  <si>
    <t>LK 4</t>
  </si>
  <si>
    <t>Riege 8-11</t>
  </si>
  <si>
    <t>Athletik</t>
  </si>
  <si>
    <t>Athletik - Mittelwert</t>
  </si>
  <si>
    <t>Klettern</t>
  </si>
  <si>
    <t>Sprint 15m</t>
  </si>
  <si>
    <t>Schlussspr.</t>
  </si>
  <si>
    <t>Gerät
Sprung</t>
  </si>
  <si>
    <t>Gerät
Klettern, Dehnung</t>
  </si>
  <si>
    <t>Gerät
Boden</t>
  </si>
  <si>
    <t>Gerät
Reck</t>
  </si>
  <si>
    <t>Gerät
Balken</t>
  </si>
  <si>
    <t>TE</t>
  </si>
  <si>
    <t>Schwebesitz</t>
  </si>
  <si>
    <t>StuBa</t>
  </si>
  <si>
    <t>Balken/Bank</t>
  </si>
  <si>
    <t>Emma</t>
  </si>
  <si>
    <t>Leipnitz</t>
  </si>
  <si>
    <t>Jannes</t>
  </si>
  <si>
    <t>Sattel</t>
  </si>
  <si>
    <t>Eric</t>
  </si>
  <si>
    <t>Müller</t>
  </si>
  <si>
    <t>Lukas</t>
  </si>
  <si>
    <t>Keßler</t>
  </si>
  <si>
    <t>Höhn</t>
  </si>
  <si>
    <t>Emely</t>
  </si>
  <si>
    <t>Karcher</t>
  </si>
  <si>
    <t>Elisabeth</t>
  </si>
  <si>
    <t>Paula</t>
  </si>
  <si>
    <t>Luscher</t>
  </si>
  <si>
    <t>Hanna Sophie</t>
  </si>
  <si>
    <t>Romina</t>
  </si>
  <si>
    <t>Sonja</t>
  </si>
  <si>
    <t>Hugo</t>
  </si>
  <si>
    <t>Paul</t>
  </si>
  <si>
    <t>Naumann</t>
  </si>
  <si>
    <t>Thea</t>
  </si>
  <si>
    <t>Dreßler</t>
  </si>
  <si>
    <t>Fina</t>
  </si>
  <si>
    <t>Greßler</t>
  </si>
  <si>
    <t>Linda Marie</t>
  </si>
  <si>
    <t xml:space="preserve"> 8/9</t>
  </si>
  <si>
    <t xml:space="preserve"> 10/11</t>
  </si>
  <si>
    <t>Werner</t>
  </si>
  <si>
    <t>Linus</t>
  </si>
  <si>
    <t>Seiler</t>
  </si>
  <si>
    <t>Josephine</t>
  </si>
  <si>
    <t>Mathilda</t>
  </si>
  <si>
    <t>Luisa</t>
  </si>
  <si>
    <t>Köhring</t>
  </si>
  <si>
    <t>Florentine</t>
  </si>
  <si>
    <t>Löchner</t>
  </si>
  <si>
    <t>Elin</t>
  </si>
  <si>
    <t xml:space="preserve">Anton </t>
  </si>
  <si>
    <t>Rohe</t>
  </si>
  <si>
    <t>Lotti</t>
  </si>
  <si>
    <t>Jacob</t>
  </si>
  <si>
    <t>Esther</t>
  </si>
  <si>
    <t>Link</t>
  </si>
  <si>
    <t>Sturm</t>
  </si>
  <si>
    <t>Svenja</t>
  </si>
  <si>
    <t>Findeisen</t>
  </si>
  <si>
    <t>Franzke</t>
  </si>
  <si>
    <t>Reich</t>
  </si>
  <si>
    <t>Maximilian</t>
  </si>
  <si>
    <t>Jette</t>
  </si>
  <si>
    <t>Magdalena Johanna</t>
  </si>
  <si>
    <t>Kürzl</t>
  </si>
  <si>
    <t>Paulina</t>
  </si>
  <si>
    <t xml:space="preserve"> 12/14</t>
  </si>
  <si>
    <t>ILM</t>
  </si>
  <si>
    <t>Schön</t>
  </si>
  <si>
    <t>Jonathan</t>
  </si>
  <si>
    <t>Eva</t>
  </si>
  <si>
    <t>Auswertung über Gold, Silber, Bronze -  EXTRA Tabelle</t>
  </si>
  <si>
    <t>Petrov</t>
  </si>
  <si>
    <t>Alek</t>
  </si>
  <si>
    <t>Sarah-Maria</t>
  </si>
  <si>
    <t>S</t>
  </si>
  <si>
    <t>G</t>
  </si>
  <si>
    <t>B</t>
  </si>
  <si>
    <t xml:space="preserve"> -</t>
  </si>
  <si>
    <t>S = Silber</t>
  </si>
  <si>
    <t>B = Bronce</t>
  </si>
  <si>
    <t>G = Gold</t>
  </si>
  <si>
    <t>Balken Saskia 4,7</t>
  </si>
  <si>
    <t>Durchlaufplan</t>
  </si>
  <si>
    <t>Kreis 1: weiblich 8-17 Jahre</t>
  </si>
  <si>
    <t>Kreis 2: weiblich  6/7, männlich 6-14</t>
  </si>
  <si>
    <t>wbl. / mnl.</t>
  </si>
  <si>
    <t xml:space="preserve">  3 - 9 Jahre</t>
  </si>
  <si>
    <t>wbl</t>
  </si>
  <si>
    <t>mnl</t>
  </si>
  <si>
    <t>TURN-</t>
  </si>
  <si>
    <t>14-17, 8/9</t>
  </si>
  <si>
    <t xml:space="preserve"> 12-14</t>
  </si>
  <si>
    <t xml:space="preserve">  8/9</t>
  </si>
  <si>
    <t xml:space="preserve">  6 / 7</t>
  </si>
  <si>
    <t>ELEMENTE</t>
  </si>
  <si>
    <t>LK 3 u P4</t>
  </si>
  <si>
    <t>P 6</t>
  </si>
  <si>
    <t>P  4</t>
  </si>
  <si>
    <t>P 1, 2</t>
  </si>
  <si>
    <t>P 3,4</t>
  </si>
  <si>
    <t>P 5</t>
  </si>
  <si>
    <t xml:space="preserve">Stuba </t>
  </si>
  <si>
    <t>Klettern /</t>
  </si>
  <si>
    <t xml:space="preserve">M.stapel Ü </t>
  </si>
  <si>
    <t>schulterh.</t>
  </si>
  <si>
    <t>stirnh.</t>
  </si>
  <si>
    <t>Dehnung</t>
  </si>
  <si>
    <t>Matte 60</t>
  </si>
  <si>
    <t>P6</t>
  </si>
  <si>
    <t>P4</t>
  </si>
  <si>
    <t>P2</t>
  </si>
  <si>
    <t>P3</t>
  </si>
  <si>
    <t>P5</t>
  </si>
  <si>
    <t>Bank</t>
  </si>
  <si>
    <t>hang</t>
  </si>
  <si>
    <t>brusthoch</t>
  </si>
  <si>
    <t>Spr-rolle</t>
  </si>
  <si>
    <t>Extra</t>
  </si>
  <si>
    <t>P1</t>
  </si>
  <si>
    <t xml:space="preserve">Reck / </t>
  </si>
  <si>
    <t xml:space="preserve">Boden </t>
  </si>
  <si>
    <t>M.stapel Ü</t>
  </si>
  <si>
    <t>M.stapel</t>
  </si>
  <si>
    <t xml:space="preserve"> / P4</t>
  </si>
  <si>
    <t>P4 stirnhoch</t>
  </si>
  <si>
    <t>Überschlag</t>
  </si>
  <si>
    <t xml:space="preserve">Reck </t>
  </si>
  <si>
    <t>brusth.</t>
  </si>
  <si>
    <t>P6 stirnhoch</t>
  </si>
  <si>
    <t>Athletik-</t>
  </si>
  <si>
    <t>abnahmen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</si>
</sst>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4"/>
      <name val="Arial"/>
      <family val="2"/>
    </font>
    <font>
      <b/>
      <u/>
      <sz val="16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49" fontId="1" fillId="0" borderId="0" xfId="0" applyNumberFormat="1" applyFont="1" applyFill="1" applyBorder="1" applyAlignment="1"/>
    <xf numFmtId="2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left"/>
    </xf>
    <xf numFmtId="0" fontId="1" fillId="0" borderId="1" xfId="0" applyFont="1" applyBorder="1"/>
    <xf numFmtId="1" fontId="3" fillId="0" borderId="0" xfId="0" applyNumberFormat="1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left"/>
    </xf>
    <xf numFmtId="2" fontId="0" fillId="0" borderId="1" xfId="0" applyNumberFormat="1" applyFont="1" applyBorder="1"/>
    <xf numFmtId="0" fontId="0" fillId="0" borderId="1" xfId="0" applyFont="1" applyBorder="1"/>
    <xf numFmtId="49" fontId="4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/>
    <xf numFmtId="0" fontId="0" fillId="0" borderId="1" xfId="0" applyNumberFormat="1" applyFont="1" applyBorder="1"/>
    <xf numFmtId="49" fontId="0" fillId="2" borderId="0" xfId="0" applyNumberFormat="1" applyFont="1" applyFill="1" applyBorder="1" applyAlignment="1">
      <alignment horizontal="left"/>
    </xf>
    <xf numFmtId="0" fontId="0" fillId="2" borderId="1" xfId="0" applyNumberFormat="1" applyFont="1" applyFill="1" applyBorder="1"/>
    <xf numFmtId="1" fontId="0" fillId="0" borderId="0" xfId="0" applyNumberFormat="1" applyFont="1"/>
    <xf numFmtId="49" fontId="0" fillId="3" borderId="0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left"/>
    </xf>
    <xf numFmtId="2" fontId="0" fillId="3" borderId="0" xfId="0" applyNumberFormat="1" applyFont="1" applyFill="1"/>
    <xf numFmtId="2" fontId="0" fillId="3" borderId="0" xfId="0" applyNumberFormat="1" applyFont="1" applyFill="1" applyBorder="1"/>
    <xf numFmtId="2" fontId="1" fillId="0" borderId="2" xfId="0" applyNumberFormat="1" applyFont="1" applyBorder="1"/>
    <xf numFmtId="2" fontId="2" fillId="0" borderId="3" xfId="0" applyNumberFormat="1" applyFont="1" applyFill="1" applyBorder="1" applyAlignment="1">
      <alignment horizontal="left"/>
    </xf>
    <xf numFmtId="0" fontId="0" fillId="0" borderId="0" xfId="0" applyFont="1" applyFill="1" applyBorder="1"/>
    <xf numFmtId="2" fontId="0" fillId="0" borderId="0" xfId="0" applyNumberFormat="1" applyFont="1" applyBorder="1"/>
    <xf numFmtId="0" fontId="0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0" fillId="2" borderId="1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Border="1"/>
    <xf numFmtId="0" fontId="0" fillId="0" borderId="1" xfId="0" applyBorder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0" xfId="0" applyNumberFormat="1" applyFont="1" applyBorder="1"/>
    <xf numFmtId="2" fontId="7" fillId="0" borderId="1" xfId="0" applyNumberFormat="1" applyFont="1" applyBorder="1"/>
    <xf numFmtId="2" fontId="7" fillId="0" borderId="1" xfId="0" applyNumberFormat="1" applyFont="1" applyFill="1" applyBorder="1"/>
    <xf numFmtId="0" fontId="7" fillId="0" borderId="1" xfId="0" applyFont="1" applyBorder="1"/>
    <xf numFmtId="0" fontId="8" fillId="0" borderId="1" xfId="0" applyFont="1" applyBorder="1"/>
    <xf numFmtId="0" fontId="0" fillId="0" borderId="2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left"/>
    </xf>
    <xf numFmtId="2" fontId="0" fillId="3" borderId="1" xfId="0" applyNumberFormat="1" applyFont="1" applyFill="1" applyBorder="1"/>
    <xf numFmtId="2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2" fontId="0" fillId="0" borderId="1" xfId="0" applyNumberFormat="1" applyFont="1" applyFill="1" applyBorder="1" applyAlignment="1">
      <alignment horizontal="left" vertical="top" wrapText="1"/>
    </xf>
    <xf numFmtId="2" fontId="0" fillId="0" borderId="1" xfId="0" applyNumberFormat="1" applyFont="1" applyBorder="1" applyAlignment="1">
      <alignment vertical="top" wrapText="1"/>
    </xf>
    <xf numFmtId="0" fontId="9" fillId="0" borderId="0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0" xfId="0" applyFont="1"/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14" fontId="7" fillId="0" borderId="0" xfId="0" applyNumberFormat="1" applyFont="1" applyAlignment="1">
      <alignment horizontal="left"/>
    </xf>
    <xf numFmtId="0" fontId="4" fillId="0" borderId="1" xfId="0" applyFont="1" applyBorder="1"/>
    <xf numFmtId="0" fontId="9" fillId="0" borderId="1" xfId="0" applyFont="1" applyBorder="1" applyAlignment="1">
      <alignment horizontal="left"/>
    </xf>
    <xf numFmtId="49" fontId="6" fillId="3" borderId="4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2" fontId="6" fillId="3" borderId="1" xfId="0" applyNumberFormat="1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/>
    <xf numFmtId="49" fontId="9" fillId="0" borderId="1" xfId="0" applyNumberFormat="1" applyFont="1" applyBorder="1" applyAlignment="1">
      <alignment horizontal="left"/>
    </xf>
    <xf numFmtId="14" fontId="4" fillId="0" borderId="11" xfId="0" applyNumberFormat="1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2" fontId="4" fillId="0" borderId="11" xfId="0" applyNumberFormat="1" applyFont="1" applyFill="1" applyBorder="1" applyAlignment="1">
      <alignment horizontal="left"/>
    </xf>
    <xf numFmtId="2" fontId="0" fillId="0" borderId="11" xfId="0" applyNumberFormat="1" applyFont="1" applyFill="1" applyBorder="1"/>
    <xf numFmtId="0" fontId="0" fillId="0" borderId="11" xfId="0" applyNumberFormat="1" applyFont="1" applyFill="1" applyBorder="1"/>
    <xf numFmtId="2" fontId="0" fillId="0" borderId="0" xfId="0" applyNumberFormat="1" applyFont="1" applyFill="1" applyBorder="1"/>
    <xf numFmtId="14" fontId="7" fillId="0" borderId="0" xfId="0" applyNumberFormat="1" applyFont="1" applyBorder="1" applyAlignment="1">
      <alignment horizontal="left"/>
    </xf>
    <xf numFmtId="12" fontId="7" fillId="0" borderId="1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4" fontId="7" fillId="0" borderId="0" xfId="0" applyNumberFormat="1" applyFont="1" applyFill="1" applyBorder="1" applyAlignment="1">
      <alignment horizontal="left"/>
    </xf>
    <xf numFmtId="14" fontId="7" fillId="0" borderId="1" xfId="0" applyNumberFormat="1" applyFont="1" applyBorder="1"/>
    <xf numFmtId="0" fontId="0" fillId="4" borderId="1" xfId="0" applyFill="1" applyBorder="1"/>
    <xf numFmtId="0" fontId="0" fillId="4" borderId="1" xfId="0" applyFont="1" applyFill="1" applyBorder="1"/>
    <xf numFmtId="2" fontId="4" fillId="2" borderId="1" xfId="0" applyNumberFormat="1" applyFont="1" applyFill="1" applyBorder="1" applyAlignment="1"/>
    <xf numFmtId="2" fontId="0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7" fillId="0" borderId="0" xfId="0" applyFont="1"/>
    <xf numFmtId="0" fontId="16" fillId="0" borderId="7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7" fontId="14" fillId="0" borderId="4" xfId="0" applyNumberFormat="1" applyFont="1" applyBorder="1" applyAlignment="1">
      <alignment horizontal="center"/>
    </xf>
    <xf numFmtId="16" fontId="14" fillId="0" borderId="4" xfId="0" applyNumberFormat="1" applyFont="1" applyBorder="1" applyAlignment="1">
      <alignment horizontal="center"/>
    </xf>
    <xf numFmtId="16" fontId="14" fillId="0" borderId="7" xfId="0" applyNumberFormat="1" applyFont="1" applyBorder="1" applyAlignment="1">
      <alignment horizontal="center"/>
    </xf>
    <xf numFmtId="16" fontId="14" fillId="0" borderId="13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17" fontId="14" fillId="5" borderId="12" xfId="0" applyNumberFormat="1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/>
    </xf>
    <xf numFmtId="17" fontId="18" fillId="5" borderId="4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9" fillId="8" borderId="4" xfId="0" applyFont="1" applyFill="1" applyBorder="1" applyAlignment="1">
      <alignment horizontal="center"/>
    </xf>
    <xf numFmtId="0" fontId="18" fillId="8" borderId="4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17" fontId="18" fillId="5" borderId="14" xfId="0" applyNumberFormat="1" applyFont="1" applyFill="1" applyBorder="1" applyAlignment="1">
      <alignment horizontal="center"/>
    </xf>
    <xf numFmtId="0" fontId="18" fillId="6" borderId="14" xfId="0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0" fontId="18" fillId="8" borderId="14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/>
    </xf>
    <xf numFmtId="17" fontId="14" fillId="6" borderId="4" xfId="0" applyNumberFormat="1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17" fontId="18" fillId="6" borderId="4" xfId="0" applyNumberFormat="1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4" fillId="7" borderId="14" xfId="0" applyFont="1" applyFill="1" applyBorder="1" applyAlignment="1">
      <alignment horizontal="center"/>
    </xf>
    <xf numFmtId="17" fontId="14" fillId="7" borderId="12" xfId="0" applyNumberFormat="1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17" fontId="14" fillId="7" borderId="4" xfId="0" applyNumberFormat="1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17" fontId="18" fillId="7" borderId="14" xfId="0" applyNumberFormat="1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/>
    </xf>
    <xf numFmtId="17" fontId="14" fillId="8" borderId="4" xfId="0" applyNumberFormat="1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17" fontId="18" fillId="8" borderId="4" xfId="0" applyNumberFormat="1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17" fontId="18" fillId="8" borderId="14" xfId="0" applyNumberFormat="1" applyFont="1" applyFill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17" fontId="14" fillId="0" borderId="0" xfId="0" applyNumberFormat="1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 applyAlignment="1">
      <alignment horizontal="center"/>
    </xf>
    <xf numFmtId="0" fontId="18" fillId="9" borderId="12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8" fillId="9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3" fillId="9" borderId="4" xfId="0" applyFont="1" applyFill="1" applyBorder="1"/>
    <xf numFmtId="0" fontId="18" fillId="4" borderId="10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center"/>
    </xf>
    <xf numFmtId="0" fontId="13" fillId="9" borderId="14" xfId="0" applyFont="1" applyFill="1" applyBorder="1"/>
    <xf numFmtId="0" fontId="18" fillId="10" borderId="1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"/>
  <sheetViews>
    <sheetView tabSelected="1" workbookViewId="0">
      <selection activeCell="P12" sqref="P12"/>
    </sheetView>
  </sheetViews>
  <sheetFormatPr baseColWidth="10" defaultRowHeight="15" x14ac:dyDescent="0.25"/>
  <cols>
    <col min="1" max="1" width="3.85546875" bestFit="1" customWidth="1"/>
    <col min="2" max="2" width="5" bestFit="1" customWidth="1"/>
    <col min="3" max="3" width="4.42578125" bestFit="1" customWidth="1"/>
    <col min="4" max="4" width="7.140625" bestFit="1" customWidth="1"/>
    <col min="5" max="5" width="2.28515625" bestFit="1" customWidth="1"/>
    <col min="6" max="6" width="12.140625" customWidth="1"/>
    <col min="7" max="7" width="11.85546875" customWidth="1"/>
    <col min="8" max="8" width="14" bestFit="1" customWidth="1"/>
  </cols>
  <sheetData>
    <row r="1" spans="1:18" x14ac:dyDescent="0.25">
      <c r="A1" s="1"/>
      <c r="B1" s="1"/>
      <c r="C1" s="2"/>
      <c r="D1" s="3"/>
      <c r="E1" s="3"/>
      <c r="F1" s="3"/>
      <c r="G1" s="3"/>
      <c r="H1" s="1"/>
      <c r="I1" s="4"/>
      <c r="J1" s="4"/>
      <c r="K1" s="5"/>
      <c r="L1" s="5"/>
      <c r="M1" s="5"/>
      <c r="N1" s="5"/>
      <c r="O1" s="5"/>
      <c r="P1" s="5"/>
      <c r="Q1" s="2"/>
      <c r="R1" s="2"/>
    </row>
    <row r="2" spans="1:18" x14ac:dyDescent="0.25">
      <c r="A2" s="1"/>
      <c r="B2" s="1"/>
      <c r="C2" s="2"/>
      <c r="D2" s="3"/>
      <c r="E2" s="3"/>
      <c r="F2" s="3"/>
      <c r="G2" s="3"/>
      <c r="H2" s="1"/>
      <c r="I2" s="4"/>
      <c r="J2" s="4"/>
      <c r="K2" s="5"/>
      <c r="L2" s="5"/>
      <c r="M2" s="5"/>
      <c r="N2" s="5"/>
      <c r="O2" s="5"/>
      <c r="P2" s="5"/>
      <c r="Q2" s="2"/>
      <c r="R2" s="2"/>
    </row>
    <row r="3" spans="1:18" x14ac:dyDescent="0.25">
      <c r="A3" s="6"/>
      <c r="B3" s="7"/>
      <c r="C3" s="2"/>
      <c r="D3" s="2"/>
      <c r="E3" s="2"/>
      <c r="F3" s="2"/>
      <c r="G3" s="125" t="s">
        <v>0</v>
      </c>
      <c r="H3" s="125"/>
      <c r="I3" s="8" t="s">
        <v>1</v>
      </c>
      <c r="J3" s="8"/>
      <c r="K3" s="9" t="s">
        <v>2</v>
      </c>
      <c r="L3" s="9"/>
      <c r="M3" s="9" t="s">
        <v>3</v>
      </c>
      <c r="N3" s="9"/>
      <c r="O3" s="9" t="s">
        <v>4</v>
      </c>
      <c r="P3" s="9"/>
      <c r="Q3" s="2"/>
      <c r="R3" s="2"/>
    </row>
    <row r="4" spans="1:18" x14ac:dyDescent="0.25">
      <c r="A4" s="6"/>
      <c r="B4" s="10"/>
      <c r="C4" s="11" t="s">
        <v>5</v>
      </c>
      <c r="D4" s="12"/>
      <c r="E4" s="12"/>
      <c r="F4" s="12"/>
      <c r="G4" s="125"/>
      <c r="H4" s="125"/>
      <c r="I4" s="13" t="s">
        <v>6</v>
      </c>
      <c r="J4" s="14" t="s">
        <v>7</v>
      </c>
      <c r="K4" s="13" t="s">
        <v>6</v>
      </c>
      <c r="L4" s="14" t="s">
        <v>8</v>
      </c>
      <c r="M4" s="13" t="s">
        <v>6</v>
      </c>
      <c r="N4" s="14" t="s">
        <v>9</v>
      </c>
      <c r="O4" s="13" t="s">
        <v>6</v>
      </c>
      <c r="P4" s="14" t="s">
        <v>10</v>
      </c>
      <c r="Q4" s="15" t="s">
        <v>11</v>
      </c>
      <c r="R4" s="16" t="s">
        <v>12</v>
      </c>
    </row>
    <row r="5" spans="1:18" ht="15.75" x14ac:dyDescent="0.25">
      <c r="A5" s="6" t="s">
        <v>15</v>
      </c>
      <c r="B5" s="17"/>
      <c r="C5" s="11" t="s">
        <v>93</v>
      </c>
      <c r="D5" s="12" t="s">
        <v>14</v>
      </c>
      <c r="E5" s="12"/>
      <c r="F5" s="81" t="s">
        <v>72</v>
      </c>
      <c r="G5" s="82" t="s">
        <v>17</v>
      </c>
      <c r="H5" s="83" t="s">
        <v>18</v>
      </c>
      <c r="I5" s="18">
        <v>3</v>
      </c>
      <c r="J5" s="19">
        <v>12.4</v>
      </c>
      <c r="K5" s="19">
        <v>2</v>
      </c>
      <c r="L5" s="19">
        <v>8.1</v>
      </c>
      <c r="M5" s="19">
        <v>3.4</v>
      </c>
      <c r="N5" s="19">
        <v>10</v>
      </c>
      <c r="O5" s="19">
        <v>4.7</v>
      </c>
      <c r="P5" s="19">
        <v>13.2</v>
      </c>
      <c r="Q5" s="19">
        <f>J5+L5+N5+P5</f>
        <v>43.7</v>
      </c>
      <c r="R5" s="20">
        <f>RANK(Q5,$Q$5:$Q$7)</f>
        <v>1</v>
      </c>
    </row>
    <row r="6" spans="1:18" ht="15.75" x14ac:dyDescent="0.25">
      <c r="A6" s="6" t="s">
        <v>15</v>
      </c>
      <c r="B6" s="22"/>
      <c r="C6" s="11" t="s">
        <v>93</v>
      </c>
      <c r="D6" s="12" t="s">
        <v>14</v>
      </c>
      <c r="E6" s="12"/>
      <c r="F6" s="85">
        <v>36945</v>
      </c>
      <c r="G6" s="82" t="s">
        <v>20</v>
      </c>
      <c r="H6" s="83" t="s">
        <v>21</v>
      </c>
      <c r="I6" s="18">
        <v>3</v>
      </c>
      <c r="J6" s="19">
        <v>11.9</v>
      </c>
      <c r="K6" s="19">
        <v>3.4</v>
      </c>
      <c r="L6" s="19">
        <v>10.45</v>
      </c>
      <c r="M6" s="19">
        <v>3</v>
      </c>
      <c r="N6" s="19">
        <v>8.4</v>
      </c>
      <c r="O6" s="19">
        <v>4.3</v>
      </c>
      <c r="P6" s="19">
        <v>12.3</v>
      </c>
      <c r="Q6" s="19">
        <f>J6+L6+N6+P6</f>
        <v>43.05</v>
      </c>
      <c r="R6" s="20">
        <f>RANK(Q6,$Q$5:$Q$7)</f>
        <v>2</v>
      </c>
    </row>
    <row r="7" spans="1:18" ht="15.75" x14ac:dyDescent="0.25">
      <c r="A7" s="6" t="s">
        <v>13</v>
      </c>
      <c r="B7" s="22"/>
      <c r="C7" s="11" t="s">
        <v>93</v>
      </c>
      <c r="D7" s="12" t="s">
        <v>14</v>
      </c>
      <c r="E7" s="12"/>
      <c r="F7" s="81">
        <v>2003</v>
      </c>
      <c r="G7" s="82" t="s">
        <v>29</v>
      </c>
      <c r="H7" s="83" t="s">
        <v>30</v>
      </c>
      <c r="I7" s="18">
        <v>3</v>
      </c>
      <c r="J7" s="19">
        <v>12.1</v>
      </c>
      <c r="K7" s="19">
        <v>2</v>
      </c>
      <c r="L7" s="19">
        <v>6.6</v>
      </c>
      <c r="M7" s="19">
        <v>2.6</v>
      </c>
      <c r="N7" s="19">
        <v>5</v>
      </c>
      <c r="O7" s="19">
        <v>4.0999999999999996</v>
      </c>
      <c r="P7" s="19">
        <v>10.85</v>
      </c>
      <c r="Q7" s="19">
        <f>J7+L7+N7+P7</f>
        <v>34.549999999999997</v>
      </c>
      <c r="R7" s="20">
        <f>RANK(Q7,$Q$5:$Q$7)</f>
        <v>3</v>
      </c>
    </row>
    <row r="8" spans="1:18" x14ac:dyDescent="0.25">
      <c r="A8" s="6"/>
      <c r="B8" s="17"/>
      <c r="C8" s="11"/>
      <c r="D8" s="12"/>
      <c r="E8" s="12"/>
      <c r="F8" s="12"/>
      <c r="G8" s="24"/>
      <c r="H8" s="24"/>
      <c r="I8" s="25"/>
      <c r="J8" s="5"/>
      <c r="K8" s="5"/>
      <c r="L8" s="5"/>
      <c r="M8" s="5"/>
      <c r="N8" s="5" t="s">
        <v>179</v>
      </c>
      <c r="O8" s="5"/>
      <c r="P8" s="5"/>
      <c r="Q8" s="20"/>
      <c r="R8" s="2"/>
    </row>
    <row r="9" spans="1:18" x14ac:dyDescent="0.25">
      <c r="A9" s="6"/>
      <c r="D9" s="12"/>
      <c r="E9" s="12"/>
      <c r="F9" s="12"/>
      <c r="G9" s="131" t="s">
        <v>0</v>
      </c>
      <c r="H9" s="131"/>
      <c r="I9" s="13" t="s">
        <v>24</v>
      </c>
      <c r="J9" s="14" t="s">
        <v>2</v>
      </c>
      <c r="K9" s="14" t="s">
        <v>3</v>
      </c>
      <c r="L9" s="14" t="s">
        <v>4</v>
      </c>
      <c r="M9" s="5"/>
      <c r="N9" s="5"/>
      <c r="O9" s="5"/>
      <c r="P9" s="5"/>
      <c r="Q9" s="2"/>
      <c r="R9" s="2"/>
    </row>
    <row r="10" spans="1:18" x14ac:dyDescent="0.25">
      <c r="A10" s="6"/>
      <c r="B10" s="17"/>
      <c r="C10" s="11"/>
      <c r="D10" s="12"/>
      <c r="E10" s="12"/>
      <c r="F10" s="12"/>
      <c r="G10" s="131"/>
      <c r="H10" s="131"/>
      <c r="I10" s="13" t="s">
        <v>9</v>
      </c>
      <c r="J10" s="14" t="s">
        <v>10</v>
      </c>
      <c r="K10" s="14" t="s">
        <v>7</v>
      </c>
      <c r="L10" s="13" t="s">
        <v>108</v>
      </c>
      <c r="M10" s="13" t="s">
        <v>11</v>
      </c>
      <c r="N10" s="13" t="s">
        <v>12</v>
      </c>
      <c r="O10" s="5"/>
      <c r="P10" s="5"/>
      <c r="Q10" s="2"/>
      <c r="R10" s="2"/>
    </row>
    <row r="11" spans="1:18" ht="15.75" x14ac:dyDescent="0.25">
      <c r="A11" s="6" t="s">
        <v>15</v>
      </c>
      <c r="B11" s="22"/>
      <c r="C11" s="11"/>
      <c r="D11" s="12" t="s">
        <v>135</v>
      </c>
      <c r="E11" s="12" t="s">
        <v>27</v>
      </c>
      <c r="F11" s="85">
        <v>39570</v>
      </c>
      <c r="G11" s="81" t="s">
        <v>33</v>
      </c>
      <c r="H11" s="91" t="s">
        <v>77</v>
      </c>
      <c r="I11" s="26">
        <v>11.9</v>
      </c>
      <c r="J11" s="19">
        <v>13.05</v>
      </c>
      <c r="K11" s="19">
        <v>13</v>
      </c>
      <c r="L11" s="19">
        <v>12.2</v>
      </c>
      <c r="M11" s="19">
        <f>SUM(I11:L11)</f>
        <v>50.150000000000006</v>
      </c>
      <c r="N11" s="30">
        <f>RANK(M11,$M$11:$M$14)</f>
        <v>1</v>
      </c>
      <c r="O11" s="5"/>
    </row>
    <row r="12" spans="1:18" ht="15.75" x14ac:dyDescent="0.25">
      <c r="A12" s="6" t="s">
        <v>13</v>
      </c>
      <c r="B12" s="22"/>
      <c r="C12" s="11"/>
      <c r="D12" s="12" t="s">
        <v>135</v>
      </c>
      <c r="E12" s="12" t="s">
        <v>27</v>
      </c>
      <c r="F12" s="94">
        <v>2009</v>
      </c>
      <c r="G12" s="82" t="s">
        <v>123</v>
      </c>
      <c r="H12" s="83" t="s">
        <v>124</v>
      </c>
      <c r="I12" s="26">
        <v>11.1</v>
      </c>
      <c r="J12" s="19">
        <v>12.85</v>
      </c>
      <c r="K12" s="19">
        <v>12.05</v>
      </c>
      <c r="L12" s="19">
        <v>11.7</v>
      </c>
      <c r="M12" s="19">
        <f>SUM(I12:L12)</f>
        <v>47.7</v>
      </c>
      <c r="N12" s="30">
        <f>RANK(M12,$M$11:$M$14)</f>
        <v>3</v>
      </c>
      <c r="O12" s="5"/>
      <c r="P12" s="5"/>
      <c r="Q12" s="2"/>
      <c r="R12" s="2"/>
    </row>
    <row r="13" spans="1:18" ht="15.75" x14ac:dyDescent="0.25">
      <c r="A13" s="6" t="s">
        <v>13</v>
      </c>
      <c r="B13" s="17"/>
      <c r="C13" s="11"/>
      <c r="D13" s="12" t="s">
        <v>135</v>
      </c>
      <c r="E13" s="12" t="s">
        <v>27</v>
      </c>
      <c r="F13" s="94">
        <v>2008</v>
      </c>
      <c r="G13" s="81" t="s">
        <v>50</v>
      </c>
      <c r="H13" s="95" t="s">
        <v>51</v>
      </c>
      <c r="I13" s="18">
        <v>11.3</v>
      </c>
      <c r="J13" s="19">
        <v>12.5</v>
      </c>
      <c r="K13" s="19">
        <v>11.9</v>
      </c>
      <c r="L13" s="19">
        <v>11.2</v>
      </c>
      <c r="M13" s="19">
        <f>SUM(I13:L13)</f>
        <v>46.900000000000006</v>
      </c>
      <c r="N13" s="30">
        <f>RANK(M13,$M$11:$M$14)</f>
        <v>4</v>
      </c>
      <c r="O13" s="5"/>
      <c r="P13" s="5"/>
      <c r="Q13" s="2"/>
      <c r="R13" s="2"/>
    </row>
    <row r="14" spans="1:18" ht="15.75" x14ac:dyDescent="0.25">
      <c r="A14" s="6" t="s">
        <v>13</v>
      </c>
      <c r="B14" s="17"/>
      <c r="C14" s="11"/>
      <c r="D14" s="12" t="s">
        <v>135</v>
      </c>
      <c r="E14" s="12" t="s">
        <v>27</v>
      </c>
      <c r="F14" s="84">
        <v>2008</v>
      </c>
      <c r="G14" s="84" t="s">
        <v>52</v>
      </c>
      <c r="H14" s="78" t="s">
        <v>141</v>
      </c>
      <c r="I14" s="18">
        <v>11.9</v>
      </c>
      <c r="J14" s="19">
        <v>12.9</v>
      </c>
      <c r="K14" s="19">
        <v>12.35</v>
      </c>
      <c r="L14" s="19">
        <v>11.8</v>
      </c>
      <c r="M14" s="19">
        <f>SUM(I14:L14)</f>
        <v>48.95</v>
      </c>
      <c r="N14" s="30">
        <f>RANK(M14,$M$11:$M$14)</f>
        <v>2</v>
      </c>
      <c r="O14" s="5"/>
      <c r="P14" s="5"/>
      <c r="Q14" s="2"/>
      <c r="R14" s="2"/>
    </row>
    <row r="15" spans="1:18" x14ac:dyDescent="0.25">
      <c r="A15" s="6"/>
      <c r="B15" s="17"/>
      <c r="C15" s="11"/>
      <c r="D15" s="12"/>
      <c r="E15" s="12"/>
      <c r="F15" s="56"/>
      <c r="G15" s="21"/>
      <c r="H15" s="55"/>
      <c r="I15" s="18"/>
      <c r="J15" s="19"/>
      <c r="K15" s="19"/>
      <c r="L15" s="19"/>
      <c r="M15" s="19"/>
      <c r="N15" s="30"/>
      <c r="O15" s="5"/>
      <c r="P15" s="5"/>
      <c r="Q15" s="2"/>
      <c r="R15" s="2"/>
    </row>
    <row r="16" spans="1:18" x14ac:dyDescent="0.25">
      <c r="A16" s="6"/>
      <c r="B16" s="17"/>
      <c r="C16" s="11"/>
      <c r="D16" s="12"/>
      <c r="E16" s="12"/>
      <c r="F16" s="58"/>
      <c r="G16" s="24"/>
      <c r="H16" s="57"/>
      <c r="I16" s="25"/>
      <c r="J16" s="42"/>
      <c r="K16" s="42"/>
      <c r="L16" s="42"/>
      <c r="M16" s="19"/>
      <c r="N16" s="60"/>
      <c r="O16" s="5"/>
      <c r="P16" s="5"/>
      <c r="Q16" s="2"/>
      <c r="R16" s="2"/>
    </row>
    <row r="17" spans="1:18" x14ac:dyDescent="0.25">
      <c r="A17" s="6"/>
      <c r="B17" s="7"/>
      <c r="C17" s="2"/>
      <c r="D17" s="2"/>
      <c r="E17" s="2"/>
      <c r="F17" s="2"/>
      <c r="G17" s="126" t="s">
        <v>70</v>
      </c>
      <c r="H17" s="127"/>
      <c r="I17" s="130" t="s">
        <v>1</v>
      </c>
      <c r="J17" s="130"/>
      <c r="K17" s="122" t="s">
        <v>2</v>
      </c>
      <c r="L17" s="122"/>
      <c r="M17" s="122" t="s">
        <v>3</v>
      </c>
      <c r="N17" s="122"/>
      <c r="O17" s="123" t="s">
        <v>4</v>
      </c>
      <c r="P17" s="124"/>
      <c r="Q17" s="2"/>
      <c r="R17" s="2"/>
    </row>
    <row r="18" spans="1:18" x14ac:dyDescent="0.25">
      <c r="A18" s="6"/>
      <c r="B18" s="17"/>
      <c r="C18" s="11"/>
      <c r="D18" s="12"/>
      <c r="E18" s="12"/>
      <c r="F18" s="12"/>
      <c r="G18" s="128"/>
      <c r="H18" s="129"/>
      <c r="I18" s="13" t="s">
        <v>6</v>
      </c>
      <c r="J18" s="14" t="s">
        <v>10</v>
      </c>
      <c r="K18" s="13" t="s">
        <v>6</v>
      </c>
      <c r="L18" s="14" t="s">
        <v>7</v>
      </c>
      <c r="M18" s="13" t="s">
        <v>6</v>
      </c>
      <c r="N18" s="14" t="s">
        <v>19</v>
      </c>
      <c r="O18" s="13" t="s">
        <v>6</v>
      </c>
      <c r="P18" s="14" t="s">
        <v>9</v>
      </c>
      <c r="Q18" s="16" t="s">
        <v>11</v>
      </c>
      <c r="R18" s="16" t="s">
        <v>12</v>
      </c>
    </row>
    <row r="19" spans="1:18" ht="15.75" x14ac:dyDescent="0.25">
      <c r="A19" s="6" t="s">
        <v>15</v>
      </c>
      <c r="B19" s="22"/>
      <c r="C19" s="11" t="s">
        <v>94</v>
      </c>
      <c r="D19" s="12" t="s">
        <v>163</v>
      </c>
      <c r="E19" s="12"/>
      <c r="F19" s="85">
        <v>37825</v>
      </c>
      <c r="G19" s="82" t="s">
        <v>33</v>
      </c>
      <c r="H19" s="83" t="s">
        <v>28</v>
      </c>
      <c r="I19" s="19">
        <v>3.7</v>
      </c>
      <c r="J19" s="19">
        <v>12.35</v>
      </c>
      <c r="K19" s="19">
        <v>3</v>
      </c>
      <c r="L19" s="19">
        <v>12.15</v>
      </c>
      <c r="M19" s="19">
        <v>2.4</v>
      </c>
      <c r="N19" s="19">
        <v>8.8000000000000007</v>
      </c>
      <c r="O19" s="19">
        <v>2.8</v>
      </c>
      <c r="P19" s="19">
        <v>7.8</v>
      </c>
      <c r="Q19" s="19">
        <f t="shared" ref="Q19:Q25" si="0">J19+L19+N19+P19</f>
        <v>41.099999999999994</v>
      </c>
      <c r="R19" s="20">
        <f t="shared" ref="R19:R25" si="1">RANK(Q19,$Q$19:$Q$25)</f>
        <v>5</v>
      </c>
    </row>
    <row r="20" spans="1:18" ht="15.75" x14ac:dyDescent="0.25">
      <c r="A20" s="6" t="s">
        <v>15</v>
      </c>
      <c r="B20" s="17"/>
      <c r="C20" s="11" t="s">
        <v>94</v>
      </c>
      <c r="D20" s="12" t="s">
        <v>163</v>
      </c>
      <c r="E20" s="12"/>
      <c r="F20" s="85">
        <v>38295</v>
      </c>
      <c r="G20" s="82" t="s">
        <v>31</v>
      </c>
      <c r="H20" s="83" t="s">
        <v>32</v>
      </c>
      <c r="I20" s="19"/>
      <c r="J20" s="19"/>
      <c r="K20" s="19"/>
      <c r="L20" s="19"/>
      <c r="M20" s="19"/>
      <c r="N20" s="19"/>
      <c r="O20" s="19"/>
      <c r="P20" s="19"/>
      <c r="Q20" s="19">
        <f t="shared" si="0"/>
        <v>0</v>
      </c>
      <c r="R20" s="20">
        <f t="shared" si="1"/>
        <v>7</v>
      </c>
    </row>
    <row r="21" spans="1:18" ht="15.75" x14ac:dyDescent="0.25">
      <c r="A21" s="6" t="s">
        <v>15</v>
      </c>
      <c r="B21" s="22"/>
      <c r="C21" s="11" t="s">
        <v>94</v>
      </c>
      <c r="D21" s="12" t="s">
        <v>163</v>
      </c>
      <c r="E21" s="12"/>
      <c r="F21" s="81" t="s">
        <v>73</v>
      </c>
      <c r="G21" s="82" t="s">
        <v>39</v>
      </c>
      <c r="H21" s="83" t="s">
        <v>40</v>
      </c>
      <c r="I21" s="19">
        <v>2.5</v>
      </c>
      <c r="J21" s="19">
        <v>10.8</v>
      </c>
      <c r="K21" s="19">
        <v>3</v>
      </c>
      <c r="L21" s="19">
        <v>10.1</v>
      </c>
      <c r="M21" s="19">
        <v>2.4</v>
      </c>
      <c r="N21" s="19">
        <v>9.6</v>
      </c>
      <c r="O21" s="19">
        <v>1.8</v>
      </c>
      <c r="P21" s="19">
        <v>7.9</v>
      </c>
      <c r="Q21" s="19">
        <f t="shared" si="0"/>
        <v>38.4</v>
      </c>
      <c r="R21" s="20">
        <f t="shared" si="1"/>
        <v>6</v>
      </c>
    </row>
    <row r="22" spans="1:18" ht="15.75" x14ac:dyDescent="0.25">
      <c r="A22" s="6" t="s">
        <v>15</v>
      </c>
      <c r="B22" s="22"/>
      <c r="C22" s="11" t="s">
        <v>94</v>
      </c>
      <c r="D22" s="12" t="s">
        <v>163</v>
      </c>
      <c r="E22" s="12"/>
      <c r="F22" s="85">
        <v>38422</v>
      </c>
      <c r="G22" s="81" t="s">
        <v>44</v>
      </c>
      <c r="H22" s="80" t="s">
        <v>45</v>
      </c>
      <c r="I22" s="19">
        <v>3.9</v>
      </c>
      <c r="J22" s="19">
        <v>13</v>
      </c>
      <c r="K22" s="19">
        <v>3</v>
      </c>
      <c r="L22" s="19">
        <v>13</v>
      </c>
      <c r="M22" s="19">
        <v>3.1</v>
      </c>
      <c r="N22" s="19">
        <v>12.7</v>
      </c>
      <c r="O22" s="19">
        <v>1.9</v>
      </c>
      <c r="P22" s="19">
        <v>8.6999999999999993</v>
      </c>
      <c r="Q22" s="19">
        <f t="shared" si="0"/>
        <v>47.400000000000006</v>
      </c>
      <c r="R22" s="20">
        <f t="shared" si="1"/>
        <v>1</v>
      </c>
    </row>
    <row r="23" spans="1:18" ht="15.75" x14ac:dyDescent="0.25">
      <c r="A23" s="6" t="s">
        <v>15</v>
      </c>
      <c r="B23" s="22"/>
      <c r="C23" s="11" t="s">
        <v>94</v>
      </c>
      <c r="D23" s="12" t="s">
        <v>163</v>
      </c>
      <c r="E23" s="12"/>
      <c r="F23" s="85">
        <v>38674</v>
      </c>
      <c r="G23" s="89" t="s">
        <v>37</v>
      </c>
      <c r="H23" s="73" t="s">
        <v>38</v>
      </c>
      <c r="I23" s="19">
        <v>3.9</v>
      </c>
      <c r="J23" s="19">
        <v>12.2</v>
      </c>
      <c r="K23" s="19">
        <v>3</v>
      </c>
      <c r="L23" s="19">
        <v>12.55</v>
      </c>
      <c r="M23" s="19">
        <v>3.4</v>
      </c>
      <c r="N23" s="19">
        <v>10.9</v>
      </c>
      <c r="O23" s="19">
        <v>2.5</v>
      </c>
      <c r="P23" s="19">
        <v>8.6999999999999993</v>
      </c>
      <c r="Q23" s="19">
        <f t="shared" si="0"/>
        <v>44.349999999999994</v>
      </c>
      <c r="R23" s="20">
        <f t="shared" si="1"/>
        <v>3</v>
      </c>
    </row>
    <row r="24" spans="1:18" ht="15.75" x14ac:dyDescent="0.25">
      <c r="A24" s="6" t="s">
        <v>15</v>
      </c>
      <c r="B24" s="22"/>
      <c r="C24" s="11" t="s">
        <v>94</v>
      </c>
      <c r="D24" s="12" t="s">
        <v>163</v>
      </c>
      <c r="E24" s="12"/>
      <c r="F24" s="85">
        <v>38561</v>
      </c>
      <c r="G24" s="81" t="s">
        <v>118</v>
      </c>
      <c r="H24" s="80" t="s">
        <v>119</v>
      </c>
      <c r="I24" s="19">
        <v>2.4</v>
      </c>
      <c r="J24" s="19">
        <v>10.5</v>
      </c>
      <c r="K24" s="19">
        <v>3</v>
      </c>
      <c r="L24" s="19">
        <v>11.45</v>
      </c>
      <c r="M24" s="19">
        <v>2.4</v>
      </c>
      <c r="N24" s="19">
        <v>10.3</v>
      </c>
      <c r="O24" s="19">
        <v>2.2000000000000002</v>
      </c>
      <c r="P24" s="19">
        <v>9.6</v>
      </c>
      <c r="Q24" s="19">
        <f t="shared" si="0"/>
        <v>41.85</v>
      </c>
      <c r="R24" s="20">
        <f t="shared" si="1"/>
        <v>4</v>
      </c>
    </row>
    <row r="25" spans="1:18" ht="15.75" x14ac:dyDescent="0.25">
      <c r="A25" s="6" t="s">
        <v>15</v>
      </c>
      <c r="B25" s="22"/>
      <c r="C25" s="11" t="s">
        <v>94</v>
      </c>
      <c r="D25" s="12" t="s">
        <v>163</v>
      </c>
      <c r="E25" s="12"/>
      <c r="F25" s="85">
        <v>38533</v>
      </c>
      <c r="G25" s="82" t="s">
        <v>41</v>
      </c>
      <c r="H25" s="83" t="s">
        <v>42</v>
      </c>
      <c r="I25" s="19">
        <v>3.9</v>
      </c>
      <c r="J25" s="19">
        <v>12.8</v>
      </c>
      <c r="K25" s="19">
        <v>3</v>
      </c>
      <c r="L25" s="19">
        <v>12.1</v>
      </c>
      <c r="M25" s="19">
        <v>3.1</v>
      </c>
      <c r="N25" s="19">
        <v>11.1</v>
      </c>
      <c r="O25" s="19">
        <v>2.1</v>
      </c>
      <c r="P25" s="19">
        <v>10.7</v>
      </c>
      <c r="Q25" s="19">
        <f t="shared" si="0"/>
        <v>46.7</v>
      </c>
      <c r="R25" s="20">
        <f t="shared" si="1"/>
        <v>2</v>
      </c>
    </row>
    <row r="26" spans="1:18" ht="15.75" x14ac:dyDescent="0.25">
      <c r="A26" s="6"/>
      <c r="B26" s="17"/>
      <c r="C26" s="11"/>
      <c r="D26" s="12"/>
      <c r="E26" s="12"/>
      <c r="F26" s="81"/>
      <c r="G26" s="82"/>
      <c r="H26" s="83"/>
      <c r="I26" s="25"/>
      <c r="J26" s="5"/>
      <c r="K26" s="5"/>
      <c r="L26" s="5"/>
      <c r="M26" s="5"/>
      <c r="N26" s="5"/>
      <c r="O26" s="5"/>
      <c r="P26" s="5"/>
      <c r="Q26" s="2"/>
      <c r="R26" s="2"/>
    </row>
    <row r="27" spans="1:18" x14ac:dyDescent="0.25">
      <c r="A27" s="6"/>
      <c r="B27" s="17"/>
      <c r="C27" s="11"/>
      <c r="D27" s="12"/>
      <c r="E27" s="12"/>
      <c r="F27" s="12"/>
      <c r="G27" s="24"/>
      <c r="H27" s="24"/>
      <c r="I27" s="25"/>
      <c r="J27" s="5"/>
      <c r="K27" s="5"/>
      <c r="L27" s="5"/>
      <c r="M27" s="19"/>
      <c r="N27" s="5"/>
      <c r="O27" s="5"/>
      <c r="P27" s="2"/>
      <c r="Q27" s="2"/>
      <c r="R27" s="2"/>
    </row>
    <row r="28" spans="1:18" x14ac:dyDescent="0.25">
      <c r="A28" s="6"/>
      <c r="B28" s="17"/>
      <c r="C28" s="11"/>
      <c r="D28" s="12"/>
      <c r="E28" s="12"/>
      <c r="F28" s="12"/>
      <c r="G28" s="131" t="s">
        <v>23</v>
      </c>
      <c r="H28" s="131"/>
      <c r="I28" s="13" t="s">
        <v>24</v>
      </c>
      <c r="J28" s="14" t="s">
        <v>2</v>
      </c>
      <c r="K28" s="14" t="s">
        <v>3</v>
      </c>
      <c r="L28" s="14" t="s">
        <v>4</v>
      </c>
      <c r="M28" s="5"/>
      <c r="N28" s="5"/>
      <c r="O28" s="5"/>
      <c r="P28" s="2"/>
      <c r="Q28" s="2"/>
      <c r="R28" s="2"/>
    </row>
    <row r="29" spans="1:18" x14ac:dyDescent="0.25">
      <c r="A29" s="6"/>
      <c r="B29" s="17"/>
      <c r="C29" s="11"/>
      <c r="D29" s="12"/>
      <c r="E29" s="12"/>
      <c r="F29" s="12"/>
      <c r="G29" s="131"/>
      <c r="H29" s="131"/>
      <c r="I29" s="13" t="s">
        <v>35</v>
      </c>
      <c r="J29" s="14" t="s">
        <v>9</v>
      </c>
      <c r="K29" s="14" t="s">
        <v>10</v>
      </c>
      <c r="L29" s="13" t="s">
        <v>7</v>
      </c>
      <c r="M29" s="14" t="s">
        <v>11</v>
      </c>
      <c r="N29" s="13" t="s">
        <v>12</v>
      </c>
      <c r="O29" s="5"/>
      <c r="P29" s="2"/>
      <c r="Q29" s="2"/>
      <c r="R29" s="2"/>
    </row>
    <row r="30" spans="1:18" ht="15.75" x14ac:dyDescent="0.25">
      <c r="A30" s="6" t="s">
        <v>15</v>
      </c>
      <c r="B30" s="17"/>
      <c r="C30" s="11"/>
      <c r="D30" s="12" t="s">
        <v>136</v>
      </c>
      <c r="E30" s="12" t="s">
        <v>27</v>
      </c>
      <c r="F30" s="85">
        <v>38862</v>
      </c>
      <c r="G30" s="82" t="s">
        <v>43</v>
      </c>
      <c r="H30" s="83" t="s">
        <v>42</v>
      </c>
      <c r="I30" s="18">
        <v>12.8</v>
      </c>
      <c r="J30" s="19">
        <v>12.8</v>
      </c>
      <c r="K30" s="76">
        <v>14.5</v>
      </c>
      <c r="L30" s="19">
        <v>14</v>
      </c>
      <c r="M30" s="19">
        <f>SUM(I30:L30)</f>
        <v>54.1</v>
      </c>
      <c r="N30" s="30">
        <f>RANK(M30,$M$30:$M$34)</f>
        <v>1</v>
      </c>
      <c r="O30" s="33"/>
      <c r="P30" s="2"/>
      <c r="Q30" s="18"/>
      <c r="R30" s="2"/>
    </row>
    <row r="31" spans="1:18" ht="15.75" x14ac:dyDescent="0.25">
      <c r="A31" s="6" t="s">
        <v>13</v>
      </c>
      <c r="B31" s="17"/>
      <c r="C31" s="11"/>
      <c r="D31" s="12" t="s">
        <v>136</v>
      </c>
      <c r="E31" s="12" t="s">
        <v>27</v>
      </c>
      <c r="F31" s="84">
        <v>2007</v>
      </c>
      <c r="G31" s="84" t="s">
        <v>89</v>
      </c>
      <c r="H31" s="91" t="s">
        <v>86</v>
      </c>
      <c r="I31" s="26">
        <v>10</v>
      </c>
      <c r="J31" s="19">
        <v>9.1999999999999993</v>
      </c>
      <c r="K31" s="77">
        <v>12.3</v>
      </c>
      <c r="L31" s="19">
        <v>9.5</v>
      </c>
      <c r="M31" s="19">
        <f>SUM(I31:L31)</f>
        <v>41</v>
      </c>
      <c r="N31" s="30">
        <f>RANK(M31,$M$30:$M$34)</f>
        <v>5</v>
      </c>
      <c r="O31" s="33"/>
      <c r="P31" s="2"/>
      <c r="Q31" s="26"/>
      <c r="R31" s="2"/>
    </row>
    <row r="32" spans="1:18" ht="15.75" x14ac:dyDescent="0.25">
      <c r="A32" s="6" t="s">
        <v>13</v>
      </c>
      <c r="B32" s="17"/>
      <c r="C32" s="11"/>
      <c r="D32" s="12" t="s">
        <v>136</v>
      </c>
      <c r="E32" s="12" t="s">
        <v>27</v>
      </c>
      <c r="F32" s="84">
        <v>2007</v>
      </c>
      <c r="G32" s="84" t="s">
        <v>120</v>
      </c>
      <c r="H32" s="91" t="s">
        <v>121</v>
      </c>
      <c r="I32" s="18">
        <v>11.9</v>
      </c>
      <c r="J32" s="19">
        <v>8.6999999999999993</v>
      </c>
      <c r="K32" s="76">
        <v>12.7</v>
      </c>
      <c r="L32" s="19">
        <v>9</v>
      </c>
      <c r="M32" s="19">
        <f>SUM(I32:L32)</f>
        <v>42.3</v>
      </c>
      <c r="N32" s="30">
        <f>RANK(M32,$M$30:$M$34)</f>
        <v>4</v>
      </c>
      <c r="O32" s="33"/>
      <c r="P32" s="2"/>
      <c r="Q32" s="18"/>
      <c r="R32" s="2"/>
    </row>
    <row r="33" spans="1:18" ht="15.75" x14ac:dyDescent="0.25">
      <c r="A33" s="6" t="s">
        <v>13</v>
      </c>
      <c r="B33" s="17"/>
      <c r="C33" s="11"/>
      <c r="D33" s="12" t="s">
        <v>136</v>
      </c>
      <c r="E33" s="12" t="s">
        <v>27</v>
      </c>
      <c r="F33" s="84">
        <v>2007</v>
      </c>
      <c r="G33" s="84" t="s">
        <v>90</v>
      </c>
      <c r="H33" s="91" t="s">
        <v>88</v>
      </c>
      <c r="I33" s="18">
        <v>7.5</v>
      </c>
      <c r="J33" s="19">
        <v>7.7</v>
      </c>
      <c r="K33" s="76">
        <v>14.8</v>
      </c>
      <c r="L33" s="19">
        <v>13.2</v>
      </c>
      <c r="M33" s="19">
        <f>SUM(I33:L33)</f>
        <v>43.2</v>
      </c>
      <c r="N33" s="30">
        <f>RANK(M33,$M$30:$M$34)</f>
        <v>3</v>
      </c>
      <c r="O33" s="33"/>
      <c r="P33" s="2"/>
      <c r="Q33" s="18"/>
      <c r="R33" s="2"/>
    </row>
    <row r="34" spans="1:18" ht="15.75" x14ac:dyDescent="0.25">
      <c r="A34" s="6" t="s">
        <v>13</v>
      </c>
      <c r="B34" s="17"/>
      <c r="C34" s="11"/>
      <c r="D34" s="12" t="s">
        <v>136</v>
      </c>
      <c r="E34" s="12" t="s">
        <v>27</v>
      </c>
      <c r="F34" s="84">
        <v>2007</v>
      </c>
      <c r="G34" s="79" t="s">
        <v>85</v>
      </c>
      <c r="H34" s="91" t="s">
        <v>87</v>
      </c>
      <c r="I34" s="18">
        <v>10.3</v>
      </c>
      <c r="J34" s="19">
        <v>7.9</v>
      </c>
      <c r="K34" s="76">
        <v>12.95</v>
      </c>
      <c r="L34" s="19">
        <v>12.7</v>
      </c>
      <c r="M34" s="19">
        <f>SUM(I34:L34)</f>
        <v>43.85</v>
      </c>
      <c r="N34" s="30">
        <f>RANK(M34,$M$30:$M$34)</f>
        <v>2</v>
      </c>
      <c r="O34" s="33"/>
      <c r="P34" s="2"/>
      <c r="Q34" s="18"/>
      <c r="R34" s="2"/>
    </row>
    <row r="35" spans="1:18" x14ac:dyDescent="0.25">
      <c r="A35" s="6"/>
      <c r="B35" s="17"/>
      <c r="C35" s="11"/>
      <c r="D35" s="12"/>
      <c r="E35" s="12"/>
      <c r="F35" s="23"/>
      <c r="G35" s="23"/>
      <c r="H35" s="65"/>
      <c r="I35" s="18"/>
      <c r="J35" s="19"/>
      <c r="K35" s="76"/>
      <c r="L35" s="19"/>
      <c r="M35" s="19"/>
      <c r="N35" s="30"/>
      <c r="O35" s="33"/>
      <c r="P35" s="2"/>
      <c r="Q35" s="25"/>
      <c r="R35" s="2"/>
    </row>
    <row r="36" spans="1:18" ht="15.75" x14ac:dyDescent="0.25">
      <c r="A36" s="6" t="s">
        <v>15</v>
      </c>
      <c r="B36" s="17"/>
      <c r="C36" s="11"/>
      <c r="D36" s="31" t="s">
        <v>26</v>
      </c>
      <c r="E36" s="31" t="s">
        <v>22</v>
      </c>
      <c r="F36" s="92">
        <v>38929</v>
      </c>
      <c r="G36" s="84" t="s">
        <v>139</v>
      </c>
      <c r="H36" s="91" t="s">
        <v>140</v>
      </c>
      <c r="I36" s="28">
        <v>12</v>
      </c>
      <c r="J36" s="29">
        <v>12.2</v>
      </c>
      <c r="K36" s="29">
        <v>14.5</v>
      </c>
      <c r="L36" s="29">
        <v>12.95</v>
      </c>
      <c r="M36" s="29">
        <f>SUM(I36:L36)</f>
        <v>51.650000000000006</v>
      </c>
      <c r="N36" s="32">
        <f>RANK(M36,$M$36:$M$37)</f>
        <v>1</v>
      </c>
      <c r="O36" s="5"/>
      <c r="P36" s="5"/>
      <c r="Q36" s="2"/>
      <c r="R36" s="2"/>
    </row>
    <row r="37" spans="1:18" s="2" customFormat="1" ht="15.75" x14ac:dyDescent="0.25">
      <c r="A37" s="6" t="s">
        <v>15</v>
      </c>
      <c r="B37" s="17"/>
      <c r="C37" s="11"/>
      <c r="D37" s="31" t="s">
        <v>26</v>
      </c>
      <c r="E37" s="31" t="s">
        <v>22</v>
      </c>
      <c r="F37" s="85">
        <v>39409</v>
      </c>
      <c r="G37" s="82" t="s">
        <v>48</v>
      </c>
      <c r="H37" s="83" t="s">
        <v>49</v>
      </c>
      <c r="I37" s="28">
        <v>10.3</v>
      </c>
      <c r="J37" s="29">
        <v>9.6</v>
      </c>
      <c r="K37" s="29">
        <v>14.75</v>
      </c>
      <c r="L37" s="29">
        <v>12.2</v>
      </c>
      <c r="M37" s="29">
        <f>SUM(I37:L37)</f>
        <v>46.849999999999994</v>
      </c>
      <c r="N37" s="32">
        <f>RANK(M37,$M$36:$M$37)</f>
        <v>2</v>
      </c>
      <c r="O37" s="5"/>
      <c r="P37" s="5"/>
    </row>
    <row r="38" spans="1:18" x14ac:dyDescent="0.25">
      <c r="A38" s="6"/>
      <c r="B38" s="17"/>
      <c r="C38" s="11"/>
      <c r="D38" s="31"/>
      <c r="E38" s="31"/>
      <c r="F38" s="100"/>
      <c r="G38" s="101"/>
      <c r="H38" s="101"/>
      <c r="I38" s="102"/>
      <c r="J38" s="103"/>
      <c r="K38" s="103"/>
      <c r="L38" s="103"/>
      <c r="M38" s="103"/>
      <c r="N38" s="104"/>
      <c r="O38" s="105"/>
      <c r="P38" s="5"/>
      <c r="Q38" s="2"/>
      <c r="R38" s="2"/>
    </row>
    <row r="39" spans="1:18" x14ac:dyDescent="0.25">
      <c r="A39" s="6"/>
      <c r="B39" s="17"/>
      <c r="C39" s="11"/>
      <c r="D39" s="12"/>
      <c r="E39" s="12"/>
      <c r="F39" s="6"/>
      <c r="G39" s="131" t="s">
        <v>34</v>
      </c>
      <c r="H39" s="131"/>
      <c r="I39" s="18"/>
      <c r="J39" s="19"/>
      <c r="K39" s="19"/>
      <c r="L39" s="19"/>
      <c r="M39" s="19"/>
      <c r="N39" s="30"/>
      <c r="O39" s="33"/>
      <c r="P39" s="2"/>
      <c r="Q39" s="2"/>
      <c r="R39" s="2"/>
    </row>
    <row r="40" spans="1:18" x14ac:dyDescent="0.25">
      <c r="A40" s="6"/>
      <c r="B40" s="17"/>
      <c r="C40" s="11"/>
      <c r="D40" s="12"/>
      <c r="E40" s="12"/>
      <c r="F40" s="6"/>
      <c r="G40" s="131"/>
      <c r="H40" s="131"/>
      <c r="I40" s="18"/>
      <c r="J40" s="19"/>
      <c r="K40" s="19"/>
      <c r="L40" s="19"/>
      <c r="M40" s="19"/>
      <c r="N40" s="30"/>
      <c r="O40" s="33"/>
      <c r="P40" s="2"/>
      <c r="Q40" s="2"/>
      <c r="R40" s="2"/>
    </row>
    <row r="41" spans="1:18" ht="15.75" x14ac:dyDescent="0.25">
      <c r="A41" s="6" t="s">
        <v>13</v>
      </c>
      <c r="B41" s="17"/>
      <c r="C41" s="11"/>
      <c r="D41" s="31" t="s">
        <v>36</v>
      </c>
      <c r="E41" s="31" t="s">
        <v>22</v>
      </c>
      <c r="F41" s="84">
        <v>2009</v>
      </c>
      <c r="G41" s="84" t="s">
        <v>53</v>
      </c>
      <c r="H41" s="91" t="s">
        <v>142</v>
      </c>
      <c r="I41" s="113">
        <v>5</v>
      </c>
      <c r="J41" s="29">
        <v>7.7</v>
      </c>
      <c r="K41" s="29">
        <v>10.8</v>
      </c>
      <c r="L41" s="29">
        <v>9.1999999999999993</v>
      </c>
      <c r="M41" s="29">
        <f t="shared" ref="M41:M49" si="2">SUM(I41:L41)</f>
        <v>32.700000000000003</v>
      </c>
      <c r="N41" s="32">
        <f t="shared" ref="N41:N49" si="3">RANK(M41,$M$41:$M$49)</f>
        <v>7</v>
      </c>
      <c r="O41" s="2"/>
      <c r="P41" s="2"/>
      <c r="Q41" s="2"/>
      <c r="R41" s="2"/>
    </row>
    <row r="42" spans="1:18" ht="15.75" x14ac:dyDescent="0.25">
      <c r="A42" s="6" t="s">
        <v>13</v>
      </c>
      <c r="B42" s="17"/>
      <c r="C42" s="11"/>
      <c r="D42" s="31" t="s">
        <v>36</v>
      </c>
      <c r="E42" s="31" t="s">
        <v>22</v>
      </c>
      <c r="F42" s="84">
        <v>2009</v>
      </c>
      <c r="G42" s="84" t="s">
        <v>68</v>
      </c>
      <c r="H42" s="91" t="s">
        <v>171</v>
      </c>
      <c r="I42" s="113">
        <v>6</v>
      </c>
      <c r="J42" s="29">
        <v>9</v>
      </c>
      <c r="K42" s="29">
        <v>12.5</v>
      </c>
      <c r="L42" s="29">
        <v>10</v>
      </c>
      <c r="M42" s="29">
        <f t="shared" si="2"/>
        <v>37.5</v>
      </c>
      <c r="N42" s="32">
        <f t="shared" si="3"/>
        <v>5</v>
      </c>
      <c r="O42" s="2"/>
      <c r="P42" s="2"/>
      <c r="Q42" s="2"/>
      <c r="R42" s="2"/>
    </row>
    <row r="43" spans="1:18" ht="15.75" x14ac:dyDescent="0.25">
      <c r="A43" s="6" t="s">
        <v>13</v>
      </c>
      <c r="B43" s="17"/>
      <c r="C43" s="11"/>
      <c r="D43" s="31" t="s">
        <v>36</v>
      </c>
      <c r="E43" s="31" t="s">
        <v>22</v>
      </c>
      <c r="F43" s="84">
        <v>2009</v>
      </c>
      <c r="G43" s="84" t="s">
        <v>16</v>
      </c>
      <c r="H43" s="91" t="s">
        <v>69</v>
      </c>
      <c r="I43" s="113">
        <v>6.4</v>
      </c>
      <c r="J43" s="29">
        <v>6.5</v>
      </c>
      <c r="K43" s="29">
        <v>8.9</v>
      </c>
      <c r="L43" s="29">
        <v>9.5</v>
      </c>
      <c r="M43" s="29">
        <f t="shared" si="2"/>
        <v>31.3</v>
      </c>
      <c r="N43" s="32">
        <f t="shared" si="3"/>
        <v>9</v>
      </c>
      <c r="O43" s="2"/>
      <c r="P43" s="2"/>
      <c r="Q43" s="2"/>
      <c r="R43" s="2"/>
    </row>
    <row r="44" spans="1:18" ht="15.75" x14ac:dyDescent="0.25">
      <c r="A44" s="6" t="s">
        <v>13</v>
      </c>
      <c r="B44" s="17"/>
      <c r="C44" s="11"/>
      <c r="D44" s="31" t="s">
        <v>36</v>
      </c>
      <c r="E44" s="31" t="s">
        <v>22</v>
      </c>
      <c r="F44" s="84">
        <v>2009</v>
      </c>
      <c r="G44" s="84" t="s">
        <v>143</v>
      </c>
      <c r="H44" s="91" t="s">
        <v>144</v>
      </c>
      <c r="I44" s="113">
        <v>9</v>
      </c>
      <c r="J44" s="29">
        <v>10</v>
      </c>
      <c r="K44" s="29">
        <v>13.1</v>
      </c>
      <c r="L44" s="29">
        <v>10.5</v>
      </c>
      <c r="M44" s="29">
        <f t="shared" si="2"/>
        <v>42.6</v>
      </c>
      <c r="N44" s="32">
        <f t="shared" si="3"/>
        <v>3</v>
      </c>
      <c r="O44" s="2"/>
      <c r="P44" s="2"/>
      <c r="Q44" s="2"/>
      <c r="R44" s="2"/>
    </row>
    <row r="45" spans="1:18" ht="15.75" x14ac:dyDescent="0.25">
      <c r="A45" s="6" t="s">
        <v>13</v>
      </c>
      <c r="B45" s="17"/>
      <c r="C45" s="11"/>
      <c r="D45" s="31" t="s">
        <v>36</v>
      </c>
      <c r="E45" s="31" t="s">
        <v>22</v>
      </c>
      <c r="F45" s="84">
        <v>2008</v>
      </c>
      <c r="G45" s="84" t="s">
        <v>92</v>
      </c>
      <c r="H45" s="91" t="s">
        <v>91</v>
      </c>
      <c r="I45" s="113">
        <v>6.5</v>
      </c>
      <c r="J45" s="29">
        <v>8.9</v>
      </c>
      <c r="K45" s="29">
        <v>11.1</v>
      </c>
      <c r="L45" s="29">
        <v>11.5</v>
      </c>
      <c r="M45" s="29">
        <f t="shared" si="2"/>
        <v>38</v>
      </c>
      <c r="N45" s="32">
        <f t="shared" si="3"/>
        <v>4</v>
      </c>
      <c r="O45" s="2"/>
      <c r="P45" s="2"/>
      <c r="Q45" s="2"/>
      <c r="R45" s="2"/>
    </row>
    <row r="46" spans="1:18" ht="15.75" x14ac:dyDescent="0.25">
      <c r="A46" s="6" t="s">
        <v>13</v>
      </c>
      <c r="B46" s="17"/>
      <c r="C46" s="11"/>
      <c r="D46" s="31" t="s">
        <v>36</v>
      </c>
      <c r="E46" s="31" t="s">
        <v>22</v>
      </c>
      <c r="F46" s="84">
        <v>2008</v>
      </c>
      <c r="G46" s="84" t="s">
        <v>145</v>
      </c>
      <c r="H46" s="91" t="s">
        <v>146</v>
      </c>
      <c r="I46" s="113">
        <v>6</v>
      </c>
      <c r="J46" s="29">
        <v>6.5</v>
      </c>
      <c r="K46" s="29">
        <v>12.5</v>
      </c>
      <c r="L46" s="29">
        <v>12</v>
      </c>
      <c r="M46" s="29">
        <f t="shared" si="2"/>
        <v>37</v>
      </c>
      <c r="N46" s="32">
        <f t="shared" si="3"/>
        <v>6</v>
      </c>
      <c r="O46" s="2"/>
      <c r="P46" s="2"/>
      <c r="Q46" s="2"/>
      <c r="R46" s="2"/>
    </row>
    <row r="47" spans="1:18" ht="15.75" x14ac:dyDescent="0.25">
      <c r="A47" s="6" t="s">
        <v>13</v>
      </c>
      <c r="B47" s="17"/>
      <c r="C47" s="11"/>
      <c r="D47" s="31" t="s">
        <v>36</v>
      </c>
      <c r="E47" s="31" t="s">
        <v>22</v>
      </c>
      <c r="F47" s="81" t="s">
        <v>74</v>
      </c>
      <c r="G47" s="82" t="s">
        <v>48</v>
      </c>
      <c r="H47" s="83" t="s">
        <v>75</v>
      </c>
      <c r="I47" s="113">
        <v>10</v>
      </c>
      <c r="J47" s="29">
        <v>10.5</v>
      </c>
      <c r="K47" s="29">
        <v>12.1</v>
      </c>
      <c r="L47" s="29">
        <v>11.2</v>
      </c>
      <c r="M47" s="29">
        <f t="shared" si="2"/>
        <v>43.8</v>
      </c>
      <c r="N47" s="32">
        <f t="shared" si="3"/>
        <v>2</v>
      </c>
      <c r="O47" s="2"/>
      <c r="P47" s="2"/>
      <c r="Q47" s="2"/>
      <c r="R47" s="2"/>
    </row>
    <row r="48" spans="1:18" ht="15.75" x14ac:dyDescent="0.25">
      <c r="A48" s="6" t="s">
        <v>13</v>
      </c>
      <c r="B48" s="17"/>
      <c r="C48" s="11"/>
      <c r="D48" s="31" t="s">
        <v>36</v>
      </c>
      <c r="E48" s="31" t="s">
        <v>22</v>
      </c>
      <c r="F48" s="97">
        <v>39768</v>
      </c>
      <c r="G48" s="79" t="s">
        <v>79</v>
      </c>
      <c r="H48" s="91" t="s">
        <v>80</v>
      </c>
      <c r="I48" s="113">
        <v>9.3000000000000007</v>
      </c>
      <c r="J48" s="29">
        <v>11.4</v>
      </c>
      <c r="K48" s="29">
        <v>12.65</v>
      </c>
      <c r="L48" s="29">
        <v>11.75</v>
      </c>
      <c r="M48" s="29">
        <f t="shared" si="2"/>
        <v>45.1</v>
      </c>
      <c r="N48" s="32">
        <f t="shared" si="3"/>
        <v>1</v>
      </c>
      <c r="O48" s="2"/>
      <c r="P48" s="2"/>
      <c r="Q48" s="2"/>
      <c r="R48" s="2"/>
    </row>
    <row r="49" spans="1:20" ht="15.75" x14ac:dyDescent="0.25">
      <c r="A49" s="6" t="s">
        <v>15</v>
      </c>
      <c r="B49" s="17"/>
      <c r="C49" s="11"/>
      <c r="D49" s="31" t="s">
        <v>36</v>
      </c>
      <c r="E49" s="31" t="s">
        <v>22</v>
      </c>
      <c r="F49" s="85">
        <v>40098</v>
      </c>
      <c r="G49" s="82" t="s">
        <v>117</v>
      </c>
      <c r="H49" s="83" t="s">
        <v>134</v>
      </c>
      <c r="I49" s="113">
        <v>8.3000000000000007</v>
      </c>
      <c r="J49" s="29">
        <v>6</v>
      </c>
      <c r="K49" s="29">
        <v>7.4</v>
      </c>
      <c r="L49" s="29">
        <v>10</v>
      </c>
      <c r="M49" s="29">
        <f t="shared" si="2"/>
        <v>31.700000000000003</v>
      </c>
      <c r="N49" s="32">
        <f t="shared" si="3"/>
        <v>8</v>
      </c>
      <c r="O49" s="2"/>
      <c r="P49" s="2"/>
      <c r="Q49" s="2"/>
      <c r="R49" s="2"/>
    </row>
    <row r="50" spans="1:20" x14ac:dyDescent="0.25">
      <c r="A50" s="6"/>
      <c r="B50" s="17"/>
      <c r="C50" s="11"/>
      <c r="D50" s="34"/>
      <c r="E50" s="34"/>
      <c r="F50" s="34"/>
      <c r="G50" s="35"/>
      <c r="H50" s="35"/>
      <c r="I50" s="36"/>
      <c r="J50" s="37"/>
      <c r="K50" s="37"/>
      <c r="L50" s="38"/>
      <c r="M50" s="38"/>
      <c r="N50" s="37"/>
      <c r="O50" s="2"/>
      <c r="P50" s="2"/>
      <c r="Q50" s="2"/>
      <c r="R50" s="2"/>
    </row>
    <row r="51" spans="1:20" x14ac:dyDescent="0.25">
      <c r="A51" s="6"/>
      <c r="B51" s="17"/>
      <c r="C51" s="11"/>
      <c r="D51" s="12"/>
      <c r="E51" s="12"/>
      <c r="F51" s="12"/>
      <c r="G51" s="131" t="s">
        <v>46</v>
      </c>
      <c r="H51" s="131"/>
      <c r="I51" s="13" t="s">
        <v>24</v>
      </c>
      <c r="J51" s="14" t="s">
        <v>2</v>
      </c>
      <c r="K51" s="39" t="s">
        <v>3</v>
      </c>
      <c r="L51" s="14" t="s">
        <v>4</v>
      </c>
      <c r="M51" s="14" t="s">
        <v>55</v>
      </c>
      <c r="N51" s="19"/>
      <c r="O51" s="5"/>
      <c r="P51" s="2"/>
      <c r="Q51" s="2" t="s">
        <v>97</v>
      </c>
      <c r="R51" s="2"/>
    </row>
    <row r="52" spans="1:20" x14ac:dyDescent="0.25">
      <c r="A52" s="6"/>
      <c r="B52" s="17"/>
      <c r="C52" s="11"/>
      <c r="D52" s="12"/>
      <c r="E52" s="12"/>
      <c r="F52" s="12"/>
      <c r="G52" s="131"/>
      <c r="H52" s="131"/>
      <c r="I52" s="13" t="s">
        <v>10</v>
      </c>
      <c r="J52" s="14" t="s">
        <v>109</v>
      </c>
      <c r="K52" s="39" t="s">
        <v>25</v>
      </c>
      <c r="L52" s="13" t="s">
        <v>7</v>
      </c>
      <c r="M52" s="13" t="s">
        <v>96</v>
      </c>
      <c r="N52" s="14" t="s">
        <v>11</v>
      </c>
      <c r="O52" s="40" t="s">
        <v>12</v>
      </c>
      <c r="P52" s="2"/>
      <c r="Q52" s="13" t="s">
        <v>99</v>
      </c>
      <c r="R52" s="13" t="s">
        <v>100</v>
      </c>
      <c r="S52" s="13" t="s">
        <v>98</v>
      </c>
      <c r="T52" s="13" t="s">
        <v>11</v>
      </c>
    </row>
    <row r="53" spans="1:20" ht="15.75" x14ac:dyDescent="0.25">
      <c r="A53" s="6" t="s">
        <v>164</v>
      </c>
      <c r="B53" s="17"/>
      <c r="C53" s="11"/>
      <c r="D53" s="12" t="s">
        <v>47</v>
      </c>
      <c r="E53" s="12"/>
      <c r="F53" s="85">
        <v>40479</v>
      </c>
      <c r="G53" s="81" t="s">
        <v>78</v>
      </c>
      <c r="H53" s="80" t="s">
        <v>67</v>
      </c>
      <c r="I53" s="115">
        <v>8</v>
      </c>
      <c r="J53" s="19">
        <v>8.9</v>
      </c>
      <c r="K53" s="19">
        <v>8.1999999999999993</v>
      </c>
      <c r="L53" s="19">
        <v>9.6</v>
      </c>
      <c r="M53" s="19">
        <f>T53/3</f>
        <v>4.2666666666666666</v>
      </c>
      <c r="N53" s="19">
        <f>SUM(I53:M53)</f>
        <v>38.966666666666661</v>
      </c>
      <c r="O53" s="30">
        <f>RANK(N53,$N$53:$N$55)</f>
        <v>2</v>
      </c>
      <c r="P53" s="5"/>
      <c r="Q53" s="20">
        <v>4</v>
      </c>
      <c r="R53" s="20">
        <v>3.8</v>
      </c>
      <c r="S53" s="53">
        <v>5</v>
      </c>
      <c r="T53" s="111">
        <f>SUM(Q53:S53)</f>
        <v>12.8</v>
      </c>
    </row>
    <row r="54" spans="1:20" ht="15.75" x14ac:dyDescent="0.25">
      <c r="A54" s="6" t="s">
        <v>164</v>
      </c>
      <c r="B54" s="17"/>
      <c r="C54" s="11"/>
      <c r="D54" s="12" t="s">
        <v>47</v>
      </c>
      <c r="E54" s="12"/>
      <c r="F54" s="92">
        <v>40738</v>
      </c>
      <c r="G54" s="84" t="s">
        <v>43</v>
      </c>
      <c r="H54" s="91" t="s">
        <v>126</v>
      </c>
      <c r="I54" s="115">
        <v>8.6999999999999993</v>
      </c>
      <c r="J54" s="19">
        <v>7.9</v>
      </c>
      <c r="K54" s="19">
        <v>7.9</v>
      </c>
      <c r="L54" s="19">
        <v>8.9</v>
      </c>
      <c r="M54" s="19">
        <f>T54/3</f>
        <v>4.7666666666666666</v>
      </c>
      <c r="N54" s="19">
        <f>SUM(I54:M54)</f>
        <v>38.166666666666664</v>
      </c>
      <c r="O54" s="30">
        <f>RANK(N54,$N$53:$N$55)</f>
        <v>3</v>
      </c>
      <c r="P54" s="5"/>
      <c r="Q54" s="20">
        <v>2</v>
      </c>
      <c r="R54" s="20">
        <v>5</v>
      </c>
      <c r="S54" s="53">
        <v>7.3</v>
      </c>
      <c r="T54" s="111">
        <f>SUM(Q54:S54)</f>
        <v>14.3</v>
      </c>
    </row>
    <row r="55" spans="1:20" ht="15.75" x14ac:dyDescent="0.25">
      <c r="A55" s="6" t="s">
        <v>13</v>
      </c>
      <c r="B55" s="17"/>
      <c r="C55" s="11"/>
      <c r="D55" s="12" t="s">
        <v>47</v>
      </c>
      <c r="E55" s="12"/>
      <c r="F55" s="107">
        <v>2011</v>
      </c>
      <c r="G55" s="79" t="s">
        <v>92</v>
      </c>
      <c r="H55" s="91" t="s">
        <v>125</v>
      </c>
      <c r="I55" s="114">
        <v>7.6</v>
      </c>
      <c r="J55" s="19">
        <v>8.8000000000000007</v>
      </c>
      <c r="K55" s="19">
        <v>8</v>
      </c>
      <c r="L55" s="19">
        <v>9.1</v>
      </c>
      <c r="M55" s="19">
        <f>T55/3</f>
        <v>5.5</v>
      </c>
      <c r="N55" s="19">
        <f>SUM(I55:M55)</f>
        <v>39</v>
      </c>
      <c r="O55" s="30">
        <f>RANK(N55,$N$53:$N$55)</f>
        <v>1</v>
      </c>
      <c r="P55" s="5"/>
      <c r="Q55" s="20">
        <v>4</v>
      </c>
      <c r="R55" s="20">
        <v>8</v>
      </c>
      <c r="S55" s="53">
        <v>4.5</v>
      </c>
      <c r="T55" s="111">
        <f>SUM(Q55:S55)</f>
        <v>16.5</v>
      </c>
    </row>
    <row r="56" spans="1:20" ht="15.75" x14ac:dyDescent="0.25">
      <c r="A56" s="6"/>
      <c r="B56" s="17"/>
      <c r="C56" s="11"/>
      <c r="D56" s="12"/>
      <c r="E56" s="12"/>
      <c r="F56" s="106"/>
      <c r="G56" s="79"/>
      <c r="H56" s="91"/>
      <c r="I56" s="26"/>
      <c r="J56" s="19"/>
      <c r="K56" s="19"/>
      <c r="L56" s="19"/>
      <c r="M56" s="19"/>
      <c r="N56" s="19"/>
      <c r="O56" s="30"/>
      <c r="P56" s="5"/>
      <c r="Q56" s="20"/>
      <c r="R56" s="20"/>
      <c r="S56" s="53"/>
      <c r="T56" s="53"/>
    </row>
    <row r="57" spans="1:20" x14ac:dyDescent="0.25">
      <c r="A57" s="6"/>
      <c r="B57" s="17"/>
      <c r="C57" s="11"/>
      <c r="D57" s="12"/>
      <c r="E57" s="12"/>
      <c r="F57" s="57"/>
      <c r="G57" s="131" t="s">
        <v>46</v>
      </c>
      <c r="H57" s="131"/>
      <c r="I57" s="26"/>
      <c r="J57" s="19"/>
      <c r="K57" s="19"/>
      <c r="L57" s="19"/>
      <c r="M57" s="19"/>
      <c r="N57" s="19"/>
      <c r="O57" s="30"/>
      <c r="P57" s="5"/>
      <c r="Q57" s="20"/>
      <c r="R57" s="20"/>
      <c r="S57" s="53"/>
      <c r="T57" s="53"/>
    </row>
    <row r="58" spans="1:20" x14ac:dyDescent="0.25">
      <c r="A58" s="6"/>
      <c r="B58" s="17"/>
      <c r="C58" s="11"/>
      <c r="D58" s="12"/>
      <c r="E58" s="12"/>
      <c r="F58" s="57"/>
      <c r="G58" s="131"/>
      <c r="H58" s="131"/>
      <c r="I58" s="26"/>
      <c r="J58" s="19"/>
      <c r="K58" s="19"/>
      <c r="L58" s="19"/>
      <c r="M58" s="19"/>
      <c r="N58" s="19"/>
      <c r="O58" s="30"/>
      <c r="P58" s="5"/>
      <c r="Q58" s="20"/>
      <c r="R58" s="20" t="s">
        <v>107</v>
      </c>
      <c r="S58" s="53"/>
      <c r="T58" s="53"/>
    </row>
    <row r="59" spans="1:20" ht="15.75" x14ac:dyDescent="0.25">
      <c r="A59" s="6"/>
      <c r="B59" s="17"/>
      <c r="C59" s="11"/>
      <c r="D59" s="31" t="s">
        <v>47</v>
      </c>
      <c r="E59" s="31"/>
      <c r="F59" s="92">
        <v>40785</v>
      </c>
      <c r="G59" s="84" t="s">
        <v>131</v>
      </c>
      <c r="H59" s="88" t="s">
        <v>128</v>
      </c>
      <c r="I59" s="113">
        <v>8.4</v>
      </c>
      <c r="J59" s="29">
        <v>8.8000000000000007</v>
      </c>
      <c r="K59" s="29">
        <v>9.1</v>
      </c>
      <c r="L59" s="29">
        <v>9.3000000000000007</v>
      </c>
      <c r="M59" s="19">
        <f t="shared" ref="M59:M61" si="4">T59/3</f>
        <v>7.3999999999999995</v>
      </c>
      <c r="N59" s="19">
        <f>SUM(I59:M59)</f>
        <v>43.000000000000007</v>
      </c>
      <c r="O59" s="32">
        <f>RANK(N59,$N$59:$N$61)</f>
        <v>1</v>
      </c>
      <c r="P59" s="5"/>
      <c r="Q59" s="20">
        <v>4.7</v>
      </c>
      <c r="R59" s="20">
        <v>9.6999999999999993</v>
      </c>
      <c r="S59" s="53">
        <v>7.8</v>
      </c>
      <c r="T59" s="111">
        <f>SUM(Q59:S59)</f>
        <v>22.2</v>
      </c>
    </row>
    <row r="60" spans="1:20" ht="15.75" x14ac:dyDescent="0.25">
      <c r="A60" s="6"/>
      <c r="B60" s="17"/>
      <c r="C60" s="11"/>
      <c r="D60" s="31" t="s">
        <v>47</v>
      </c>
      <c r="E60" s="31"/>
      <c r="F60" s="92">
        <v>40269</v>
      </c>
      <c r="G60" s="84" t="s">
        <v>117</v>
      </c>
      <c r="H60" s="93" t="s">
        <v>147</v>
      </c>
      <c r="I60" s="113">
        <v>7.9</v>
      </c>
      <c r="J60" s="29">
        <v>8</v>
      </c>
      <c r="K60" s="29">
        <v>8.9</v>
      </c>
      <c r="L60" s="29">
        <v>8.5</v>
      </c>
      <c r="M60" s="19">
        <f t="shared" si="4"/>
        <v>8.8666666666666671</v>
      </c>
      <c r="N60" s="19">
        <f>SUM(I60:M60)</f>
        <v>42.166666666666664</v>
      </c>
      <c r="O60" s="32">
        <f>RANK(N60,$N$59:$N$61)</f>
        <v>2</v>
      </c>
      <c r="P60" s="5"/>
      <c r="Q60" s="20">
        <v>8</v>
      </c>
      <c r="R60" s="20">
        <v>9.5</v>
      </c>
      <c r="S60" s="53">
        <v>9.1</v>
      </c>
      <c r="T60" s="111">
        <f>SUM(Q60:S60)</f>
        <v>26.6</v>
      </c>
    </row>
    <row r="61" spans="1:20" ht="15.75" x14ac:dyDescent="0.25">
      <c r="A61" s="6"/>
      <c r="B61" s="17"/>
      <c r="C61" s="11"/>
      <c r="D61" s="31" t="s">
        <v>47</v>
      </c>
      <c r="E61" s="31"/>
      <c r="F61" s="92">
        <v>40485</v>
      </c>
      <c r="G61" s="84" t="s">
        <v>115</v>
      </c>
      <c r="H61" s="93" t="s">
        <v>116</v>
      </c>
      <c r="I61" s="113">
        <v>8.1</v>
      </c>
      <c r="J61" s="29">
        <v>8.3000000000000007</v>
      </c>
      <c r="K61" s="29">
        <v>8</v>
      </c>
      <c r="L61" s="29">
        <v>8.1</v>
      </c>
      <c r="M61" s="19">
        <f t="shared" si="4"/>
        <v>7.5</v>
      </c>
      <c r="N61" s="19">
        <f>SUM(I61:M61)</f>
        <v>40</v>
      </c>
      <c r="O61" s="32">
        <f>RANK(N61,$N$59:$N$61)</f>
        <v>3</v>
      </c>
      <c r="P61" s="5"/>
      <c r="Q61" s="20">
        <v>7</v>
      </c>
      <c r="R61" s="20">
        <v>8.5</v>
      </c>
      <c r="S61" s="53">
        <v>7</v>
      </c>
      <c r="T61" s="111">
        <f>SUM(Q61:S61)</f>
        <v>22.5</v>
      </c>
    </row>
    <row r="62" spans="1:20" x14ac:dyDescent="0.25">
      <c r="A62" s="6"/>
      <c r="B62" s="22"/>
      <c r="C62" s="11"/>
      <c r="D62" s="12"/>
      <c r="E62" s="6"/>
      <c r="F62" s="6"/>
      <c r="G62" s="6"/>
      <c r="H62" s="24"/>
      <c r="I62" s="25"/>
      <c r="J62" s="5"/>
      <c r="K62" s="5"/>
      <c r="L62" s="5"/>
      <c r="M62" s="5"/>
      <c r="N62" s="5"/>
      <c r="O62" s="5"/>
      <c r="P62" s="42"/>
      <c r="Q62" s="43"/>
      <c r="R62" s="43"/>
    </row>
    <row r="63" spans="1:20" x14ac:dyDescent="0.25">
      <c r="A63" s="6"/>
      <c r="B63" s="22"/>
      <c r="C63" s="11"/>
      <c r="D63" s="12"/>
      <c r="E63" s="6"/>
      <c r="F63" s="6"/>
      <c r="G63" s="132" t="s">
        <v>54</v>
      </c>
      <c r="H63" s="132"/>
      <c r="I63" s="13" t="s">
        <v>24</v>
      </c>
      <c r="J63" s="14" t="s">
        <v>2</v>
      </c>
      <c r="K63" s="39" t="s">
        <v>3</v>
      </c>
      <c r="L63" s="14" t="s">
        <v>4</v>
      </c>
      <c r="M63" s="14" t="s">
        <v>55</v>
      </c>
      <c r="N63" s="14" t="s">
        <v>56</v>
      </c>
      <c r="O63" s="5"/>
      <c r="P63" s="42"/>
      <c r="Q63" s="43"/>
      <c r="R63" s="43"/>
    </row>
    <row r="64" spans="1:20" x14ac:dyDescent="0.25">
      <c r="A64" s="6"/>
      <c r="B64" s="22"/>
      <c r="C64" s="11"/>
      <c r="D64" s="12"/>
      <c r="E64" s="6"/>
      <c r="F64" s="6"/>
      <c r="G64" s="132"/>
      <c r="H64" s="132"/>
      <c r="I64" s="45" t="s">
        <v>7</v>
      </c>
      <c r="J64" s="46" t="s">
        <v>25</v>
      </c>
      <c r="K64" s="46" t="s">
        <v>57</v>
      </c>
      <c r="L64" s="46" t="s">
        <v>10</v>
      </c>
      <c r="M64" s="46" t="s">
        <v>58</v>
      </c>
      <c r="N64" s="46" t="s">
        <v>59</v>
      </c>
      <c r="O64" s="8" t="s">
        <v>11</v>
      </c>
      <c r="P64" s="46" t="s">
        <v>12</v>
      </c>
      <c r="Q64" s="43"/>
      <c r="R64" s="47"/>
    </row>
    <row r="65" spans="1:24" s="75" customFormat="1" x14ac:dyDescent="0.25">
      <c r="A65" s="6" t="s">
        <v>15</v>
      </c>
      <c r="B65" s="17"/>
      <c r="C65" s="41"/>
      <c r="D65" s="12" t="s">
        <v>26</v>
      </c>
      <c r="E65" s="6"/>
      <c r="F65" s="6">
        <v>2003</v>
      </c>
      <c r="G65" s="27" t="s">
        <v>60</v>
      </c>
      <c r="H65" s="27" t="s">
        <v>61</v>
      </c>
      <c r="I65" s="28">
        <v>8</v>
      </c>
      <c r="J65" s="29">
        <v>8.3000000000000007</v>
      </c>
      <c r="K65" s="29">
        <v>7.3</v>
      </c>
      <c r="L65" s="29">
        <v>7.3</v>
      </c>
      <c r="M65" s="29">
        <v>8</v>
      </c>
      <c r="N65" s="29">
        <v>7</v>
      </c>
      <c r="O65" s="49">
        <f>SUM(I65,J65,K65,L65,M65,N65,)</f>
        <v>45.900000000000006</v>
      </c>
      <c r="P65" s="32">
        <f>RANK(O65,$O$65:$O$67)</f>
        <v>2</v>
      </c>
      <c r="Q65" s="2"/>
      <c r="R65" s="2"/>
      <c r="S65" s="2"/>
      <c r="T65" s="2"/>
      <c r="U65" s="2"/>
      <c r="V65" s="2"/>
      <c r="W65" s="2"/>
      <c r="X65" s="2"/>
    </row>
    <row r="66" spans="1:24" x14ac:dyDescent="0.25">
      <c r="A66" s="6" t="s">
        <v>15</v>
      </c>
      <c r="B66" s="17"/>
      <c r="C66" s="41"/>
      <c r="D66" s="12" t="s">
        <v>26</v>
      </c>
      <c r="E66" s="6"/>
      <c r="F66" s="6">
        <v>2004</v>
      </c>
      <c r="G66" s="27" t="s">
        <v>137</v>
      </c>
      <c r="H66" s="27" t="s">
        <v>138</v>
      </c>
      <c r="I66" s="28">
        <v>9.1</v>
      </c>
      <c r="J66" s="29">
        <v>7.1</v>
      </c>
      <c r="K66" s="29">
        <v>8.5</v>
      </c>
      <c r="L66" s="29">
        <v>8.4</v>
      </c>
      <c r="M66" s="29">
        <v>7.6</v>
      </c>
      <c r="N66" s="29">
        <v>8.5</v>
      </c>
      <c r="O66" s="49">
        <f>SUM(I66,J66,K66,L66,M66,N66,)</f>
        <v>49.2</v>
      </c>
      <c r="P66" s="32">
        <f>RANK(O66,$O$65:$O$67)</f>
        <v>1</v>
      </c>
      <c r="Q66" s="2"/>
      <c r="R66" s="2"/>
      <c r="S66" s="2"/>
      <c r="T66" s="2"/>
      <c r="U66" s="2"/>
      <c r="V66" s="2"/>
      <c r="W66" s="2"/>
      <c r="X66" s="2"/>
    </row>
    <row r="67" spans="1:24" x14ac:dyDescent="0.25">
      <c r="A67" s="6" t="s">
        <v>15</v>
      </c>
      <c r="B67" s="17"/>
      <c r="C67" s="41"/>
      <c r="D67" s="12" t="s">
        <v>26</v>
      </c>
      <c r="E67" s="6"/>
      <c r="F67" s="6">
        <v>2005</v>
      </c>
      <c r="G67" s="27" t="s">
        <v>62</v>
      </c>
      <c r="H67" s="27" t="s">
        <v>63</v>
      </c>
      <c r="I67" s="28">
        <v>7.6</v>
      </c>
      <c r="J67" s="29">
        <v>6.7</v>
      </c>
      <c r="K67" s="29">
        <v>6.5</v>
      </c>
      <c r="L67" s="29">
        <v>6.7</v>
      </c>
      <c r="M67" s="29">
        <v>6</v>
      </c>
      <c r="N67" s="29">
        <v>6.5</v>
      </c>
      <c r="O67" s="49">
        <f>SUM(I67,J67,K67,L67,M67,N67,)</f>
        <v>40</v>
      </c>
      <c r="P67" s="32">
        <f>RANK(O67,$O$65:$O$67)</f>
        <v>3</v>
      </c>
      <c r="Q67" s="13" t="s">
        <v>99</v>
      </c>
      <c r="R67" s="13" t="s">
        <v>107</v>
      </c>
      <c r="S67" s="13" t="s">
        <v>98</v>
      </c>
      <c r="T67" s="13" t="s">
        <v>11</v>
      </c>
      <c r="U67" s="2"/>
      <c r="V67" s="2"/>
      <c r="W67" s="2"/>
      <c r="X67" s="2"/>
    </row>
    <row r="68" spans="1:24" x14ac:dyDescent="0.25">
      <c r="A68" s="6"/>
      <c r="B68" s="17"/>
      <c r="C68" s="41"/>
      <c r="D68" s="12"/>
      <c r="E68" s="6"/>
      <c r="F68" s="6"/>
      <c r="G68" s="66"/>
      <c r="H68" s="66"/>
      <c r="I68" s="67"/>
      <c r="J68" s="68"/>
      <c r="K68" s="68"/>
      <c r="L68" s="68"/>
      <c r="M68" s="68"/>
      <c r="N68" s="68"/>
      <c r="O68" s="69"/>
      <c r="P68" s="70"/>
      <c r="Q68" s="20"/>
      <c r="R68" s="20"/>
      <c r="S68" s="20"/>
      <c r="T68" s="20"/>
      <c r="U68" s="2"/>
      <c r="V68" s="2"/>
      <c r="W68" s="2"/>
      <c r="X68" s="2"/>
    </row>
    <row r="69" spans="1:24" x14ac:dyDescent="0.25">
      <c r="A69" s="6"/>
      <c r="B69" s="17"/>
      <c r="C69" s="41"/>
      <c r="D69" s="12"/>
      <c r="E69" s="6"/>
      <c r="F69" s="6"/>
      <c r="G69" s="66"/>
      <c r="H69" s="66"/>
      <c r="I69" s="67"/>
      <c r="J69" s="68"/>
      <c r="K69" s="68"/>
      <c r="L69" s="68"/>
      <c r="M69" s="68"/>
      <c r="N69" s="68" t="s">
        <v>96</v>
      </c>
      <c r="O69" s="69"/>
      <c r="P69" s="70"/>
      <c r="Q69" s="20"/>
      <c r="R69" s="20"/>
      <c r="S69" s="20"/>
      <c r="T69" s="20"/>
      <c r="U69" s="2"/>
      <c r="V69" s="2"/>
      <c r="W69" s="2"/>
      <c r="X69" s="2"/>
    </row>
    <row r="70" spans="1:24" ht="15.75" x14ac:dyDescent="0.25">
      <c r="A70" s="6" t="s">
        <v>15</v>
      </c>
      <c r="B70" s="17"/>
      <c r="C70" s="41"/>
      <c r="D70" s="12" t="s">
        <v>135</v>
      </c>
      <c r="E70" s="6"/>
      <c r="F70" s="92">
        <v>39515</v>
      </c>
      <c r="G70" s="84" t="s">
        <v>111</v>
      </c>
      <c r="H70" s="93" t="s">
        <v>112</v>
      </c>
      <c r="I70" s="28">
        <v>7.7</v>
      </c>
      <c r="J70" s="29">
        <v>7.4</v>
      </c>
      <c r="K70" s="29">
        <v>6.7</v>
      </c>
      <c r="L70" s="29">
        <v>6.8</v>
      </c>
      <c r="M70" s="68"/>
      <c r="N70" s="29">
        <f>T70/3</f>
        <v>9.0166666666666657</v>
      </c>
      <c r="O70" s="49">
        <f>SUM(I70,J70,K70,L70,N70,)</f>
        <v>37.616666666666667</v>
      </c>
      <c r="P70" s="32">
        <f>RANK(O70,$O$70:$O$73)</f>
        <v>3</v>
      </c>
      <c r="Q70" s="20">
        <v>7.5</v>
      </c>
      <c r="R70" s="20">
        <v>9.9</v>
      </c>
      <c r="S70" s="20">
        <v>9.65</v>
      </c>
      <c r="T70" s="112">
        <f>SUM(Q70:S70)</f>
        <v>27.049999999999997</v>
      </c>
      <c r="U70" s="2"/>
      <c r="V70" s="2"/>
      <c r="W70" s="2"/>
      <c r="X70" s="2"/>
    </row>
    <row r="71" spans="1:24" ht="15.75" x14ac:dyDescent="0.25">
      <c r="A71" s="6" t="s">
        <v>15</v>
      </c>
      <c r="B71" s="17"/>
      <c r="C71" s="41"/>
      <c r="D71" s="12" t="s">
        <v>135</v>
      </c>
      <c r="E71" s="6"/>
      <c r="F71" s="92">
        <v>39548</v>
      </c>
      <c r="G71" s="84" t="s">
        <v>113</v>
      </c>
      <c r="H71" s="93" t="s">
        <v>114</v>
      </c>
      <c r="I71" s="28">
        <v>7.3</v>
      </c>
      <c r="J71" s="29">
        <v>7.7</v>
      </c>
      <c r="K71" s="29">
        <v>6.3</v>
      </c>
      <c r="L71" s="29">
        <v>7.3</v>
      </c>
      <c r="M71" s="68"/>
      <c r="N71" s="29">
        <f t="shared" ref="N71:N73" si="5">T71/3</f>
        <v>9.4666666666666668</v>
      </c>
      <c r="O71" s="49">
        <f t="shared" ref="O71:O73" si="6">SUM(I71,J71,K71,L71,N71,)</f>
        <v>38.06666666666667</v>
      </c>
      <c r="P71" s="32">
        <f>RANK(O71,$O$70:$O$73)</f>
        <v>2</v>
      </c>
      <c r="Q71" s="20">
        <v>9.5</v>
      </c>
      <c r="R71" s="20">
        <v>9.8000000000000007</v>
      </c>
      <c r="S71" s="20">
        <v>9.1</v>
      </c>
      <c r="T71" s="112">
        <f>SUM(Q71:S71)</f>
        <v>28.4</v>
      </c>
      <c r="U71" s="2"/>
      <c r="V71" s="2"/>
      <c r="W71" s="2"/>
      <c r="X71" s="2"/>
    </row>
    <row r="72" spans="1:24" ht="15.75" x14ac:dyDescent="0.25">
      <c r="A72" s="6" t="s">
        <v>15</v>
      </c>
      <c r="B72" s="17"/>
      <c r="C72" s="41"/>
      <c r="D72" s="12" t="s">
        <v>135</v>
      </c>
      <c r="E72" s="6"/>
      <c r="F72" s="81" t="s">
        <v>76</v>
      </c>
      <c r="G72" s="82" t="s">
        <v>62</v>
      </c>
      <c r="H72" s="83" t="s">
        <v>66</v>
      </c>
      <c r="I72" s="28">
        <v>6.6</v>
      </c>
      <c r="J72" s="29">
        <v>7.3</v>
      </c>
      <c r="K72" s="29">
        <v>5.8</v>
      </c>
      <c r="L72" s="29">
        <v>5</v>
      </c>
      <c r="M72" s="68"/>
      <c r="N72" s="29">
        <f t="shared" si="5"/>
        <v>8.4</v>
      </c>
      <c r="O72" s="49">
        <f t="shared" si="6"/>
        <v>33.1</v>
      </c>
      <c r="P72" s="32">
        <f>RANK(O72,$O$70:$O$73)</f>
        <v>4</v>
      </c>
      <c r="Q72" s="20">
        <v>7.5</v>
      </c>
      <c r="R72" s="20">
        <v>9.5</v>
      </c>
      <c r="S72" s="20">
        <v>8.1999999999999993</v>
      </c>
      <c r="T72" s="112">
        <f>SUM(Q72:S72)</f>
        <v>25.2</v>
      </c>
      <c r="U72" s="2"/>
      <c r="V72" s="2"/>
      <c r="W72" s="2"/>
      <c r="X72" s="2"/>
    </row>
    <row r="73" spans="1:24" ht="15.75" x14ac:dyDescent="0.25">
      <c r="A73" s="6" t="s">
        <v>15</v>
      </c>
      <c r="B73" s="17"/>
      <c r="C73" s="41"/>
      <c r="D73" s="12" t="s">
        <v>135</v>
      </c>
      <c r="E73" s="6"/>
      <c r="F73" s="85">
        <v>39874</v>
      </c>
      <c r="G73" s="82" t="s">
        <v>64</v>
      </c>
      <c r="H73" s="96" t="s">
        <v>65</v>
      </c>
      <c r="I73" s="28">
        <v>7.4</v>
      </c>
      <c r="J73" s="29">
        <v>8.4</v>
      </c>
      <c r="K73" s="29">
        <v>7.1</v>
      </c>
      <c r="L73" s="29">
        <v>6.6</v>
      </c>
      <c r="M73" s="68"/>
      <c r="N73" s="29">
        <f t="shared" si="5"/>
        <v>9.7666666666666675</v>
      </c>
      <c r="O73" s="49">
        <f t="shared" si="6"/>
        <v>39.266666666666666</v>
      </c>
      <c r="P73" s="32">
        <f>RANK(O73,$O$70:$O$73)</f>
        <v>1</v>
      </c>
      <c r="Q73" s="20">
        <v>9.5</v>
      </c>
      <c r="R73" s="20">
        <v>9.8000000000000007</v>
      </c>
      <c r="S73" s="20">
        <v>10</v>
      </c>
      <c r="T73" s="112">
        <f>SUM(Q73:S73)</f>
        <v>29.3</v>
      </c>
      <c r="U73" s="2"/>
      <c r="V73" s="2"/>
      <c r="W73" s="2"/>
      <c r="X73" s="2"/>
    </row>
    <row r="74" spans="1:24" x14ac:dyDescent="0.25">
      <c r="A74" s="6"/>
      <c r="B74" s="6"/>
      <c r="C74" s="41"/>
      <c r="D74" s="12"/>
      <c r="E74" s="6"/>
      <c r="F74" s="6"/>
      <c r="G74" s="6"/>
      <c r="H74" s="6"/>
      <c r="I74" s="50"/>
      <c r="J74" s="5"/>
      <c r="K74" s="5"/>
      <c r="L74" s="5"/>
      <c r="M74" s="5"/>
      <c r="N74" s="5"/>
      <c r="O74" s="5"/>
      <c r="P74" s="5"/>
      <c r="Q74" s="2"/>
      <c r="R74" s="2"/>
      <c r="S74" s="2"/>
      <c r="T74" s="2"/>
      <c r="U74" s="2"/>
      <c r="V74" s="2"/>
      <c r="W74" s="2"/>
      <c r="X74" s="2"/>
    </row>
    <row r="75" spans="1:24" x14ac:dyDescent="0.25">
      <c r="A75" s="6"/>
      <c r="B75" s="6"/>
      <c r="C75" s="41"/>
      <c r="D75" s="12"/>
      <c r="E75" s="6"/>
      <c r="F75" s="6"/>
      <c r="G75" s="132" t="s">
        <v>95</v>
      </c>
      <c r="H75" s="132"/>
      <c r="I75" s="50"/>
      <c r="J75" s="5"/>
      <c r="K75" s="5"/>
      <c r="L75" s="5"/>
      <c r="M75" s="5"/>
      <c r="N75" s="2"/>
      <c r="O75" s="2"/>
      <c r="P75" s="2"/>
      <c r="Q75" s="2"/>
      <c r="R75" s="2"/>
    </row>
    <row r="76" spans="1:24" x14ac:dyDescent="0.25">
      <c r="A76" s="6"/>
      <c r="B76" s="6"/>
      <c r="C76" s="41"/>
      <c r="D76" s="12"/>
      <c r="E76" s="6"/>
      <c r="F76" s="6"/>
      <c r="G76" s="132"/>
      <c r="H76" s="132"/>
      <c r="I76" s="50"/>
      <c r="J76" s="5" t="s">
        <v>168</v>
      </c>
      <c r="K76" s="5"/>
      <c r="L76" s="5"/>
      <c r="M76" s="5"/>
      <c r="N76" s="2"/>
      <c r="O76" s="2"/>
      <c r="P76" s="2"/>
      <c r="Q76" s="2"/>
      <c r="R76" s="2"/>
    </row>
    <row r="78" spans="1:24" ht="45" x14ac:dyDescent="0.25">
      <c r="G78" s="44" t="s">
        <v>71</v>
      </c>
      <c r="H78" s="44"/>
      <c r="I78" s="71" t="s">
        <v>101</v>
      </c>
      <c r="J78" s="72" t="s">
        <v>105</v>
      </c>
      <c r="K78" s="72" t="s">
        <v>102</v>
      </c>
      <c r="L78" s="72" t="s">
        <v>103</v>
      </c>
      <c r="M78" s="72" t="s">
        <v>104</v>
      </c>
      <c r="N78" s="48" t="s">
        <v>11</v>
      </c>
    </row>
    <row r="79" spans="1:24" ht="15.75" x14ac:dyDescent="0.25">
      <c r="A79" t="s">
        <v>15</v>
      </c>
      <c r="C79" t="s">
        <v>106</v>
      </c>
      <c r="F79" s="92">
        <v>39755</v>
      </c>
      <c r="G79" s="79" t="s">
        <v>148</v>
      </c>
      <c r="H79" s="91" t="s">
        <v>149</v>
      </c>
      <c r="I79" s="116" t="s">
        <v>172</v>
      </c>
      <c r="J79" s="117" t="s">
        <v>172</v>
      </c>
      <c r="K79" s="116" t="s">
        <v>172</v>
      </c>
      <c r="L79" s="116" t="s">
        <v>174</v>
      </c>
      <c r="M79" s="116" t="s">
        <v>174</v>
      </c>
      <c r="N79" s="118" t="s">
        <v>172</v>
      </c>
      <c r="P79" s="121" t="s">
        <v>177</v>
      </c>
    </row>
    <row r="80" spans="1:24" ht="15.75" x14ac:dyDescent="0.25">
      <c r="A80" t="s">
        <v>15</v>
      </c>
      <c r="C80" t="s">
        <v>106</v>
      </c>
      <c r="F80" s="85">
        <v>40087</v>
      </c>
      <c r="G80" s="82" t="s">
        <v>133</v>
      </c>
      <c r="H80" s="83" t="s">
        <v>122</v>
      </c>
      <c r="I80" s="74" t="s">
        <v>173</v>
      </c>
      <c r="J80" s="74" t="s">
        <v>173</v>
      </c>
      <c r="K80" s="74" t="s">
        <v>173</v>
      </c>
      <c r="L80" s="74" t="s">
        <v>172</v>
      </c>
      <c r="M80" s="74" t="s">
        <v>172</v>
      </c>
      <c r="N80" s="74" t="s">
        <v>173</v>
      </c>
      <c r="P80" s="121" t="s">
        <v>176</v>
      </c>
    </row>
    <row r="81" spans="1:19" s="2" customFormat="1" ht="15.75" x14ac:dyDescent="0.25">
      <c r="A81" t="s">
        <v>15</v>
      </c>
      <c r="C81" s="2" t="s">
        <v>106</v>
      </c>
      <c r="F81" s="85">
        <v>40076</v>
      </c>
      <c r="G81" s="82" t="s">
        <v>150</v>
      </c>
      <c r="H81" s="96" t="s">
        <v>151</v>
      </c>
      <c r="I81" s="116"/>
      <c r="J81" s="117"/>
      <c r="K81" s="116"/>
      <c r="L81" s="116"/>
      <c r="M81" s="116"/>
      <c r="N81" s="118" t="s">
        <v>175</v>
      </c>
      <c r="P81" s="2" t="s">
        <v>178</v>
      </c>
    </row>
    <row r="82" spans="1:19" ht="15.75" x14ac:dyDescent="0.25">
      <c r="A82" t="s">
        <v>15</v>
      </c>
      <c r="C82" t="s">
        <v>106</v>
      </c>
      <c r="F82" s="85">
        <v>39859</v>
      </c>
      <c r="G82" s="87" t="s">
        <v>152</v>
      </c>
      <c r="H82" s="79" t="s">
        <v>132</v>
      </c>
      <c r="I82" s="119" t="s">
        <v>173</v>
      </c>
      <c r="J82" s="116" t="s">
        <v>173</v>
      </c>
      <c r="K82" s="116" t="s">
        <v>173</v>
      </c>
      <c r="L82" s="116" t="s">
        <v>173</v>
      </c>
      <c r="M82" s="116" t="s">
        <v>172</v>
      </c>
      <c r="N82" s="118" t="s">
        <v>173</v>
      </c>
      <c r="P82" s="52"/>
      <c r="Q82" s="52"/>
      <c r="R82" s="52"/>
    </row>
    <row r="83" spans="1:19" ht="15.75" x14ac:dyDescent="0.25">
      <c r="A83" t="s">
        <v>15</v>
      </c>
      <c r="C83" t="s">
        <v>106</v>
      </c>
      <c r="F83" s="92">
        <v>40313</v>
      </c>
      <c r="G83" s="84" t="s">
        <v>161</v>
      </c>
      <c r="H83" s="91" t="s">
        <v>162</v>
      </c>
      <c r="I83" s="74"/>
      <c r="J83" s="74"/>
      <c r="K83" s="74"/>
      <c r="L83" s="74"/>
      <c r="M83" s="74"/>
      <c r="N83" s="74" t="s">
        <v>175</v>
      </c>
      <c r="P83" s="52"/>
      <c r="Q83" s="52"/>
      <c r="R83" s="52"/>
    </row>
    <row r="84" spans="1:19" ht="15.75" x14ac:dyDescent="0.25">
      <c r="F84" s="92"/>
      <c r="G84" s="84"/>
      <c r="H84" s="91"/>
      <c r="I84" s="74"/>
      <c r="J84" s="74"/>
      <c r="K84" s="74"/>
      <c r="L84" s="74"/>
      <c r="M84" s="74"/>
      <c r="N84" s="74"/>
      <c r="P84" s="52"/>
      <c r="Q84" s="52"/>
      <c r="R84" s="52"/>
    </row>
    <row r="85" spans="1:19" ht="15.75" x14ac:dyDescent="0.25">
      <c r="F85" s="92"/>
      <c r="G85" s="84"/>
      <c r="H85" s="91"/>
      <c r="I85" s="74"/>
      <c r="J85" s="74"/>
      <c r="K85" s="74"/>
      <c r="L85" s="74"/>
      <c r="M85" s="74"/>
      <c r="N85" s="74"/>
      <c r="P85" s="52"/>
      <c r="Q85" s="52"/>
      <c r="R85" s="52"/>
    </row>
    <row r="86" spans="1:19" ht="15.75" x14ac:dyDescent="0.25">
      <c r="A86" t="s">
        <v>15</v>
      </c>
      <c r="C86" t="s">
        <v>106</v>
      </c>
      <c r="F86" s="92">
        <v>41136</v>
      </c>
      <c r="G86" s="84" t="s">
        <v>153</v>
      </c>
      <c r="H86" s="91" t="s">
        <v>154</v>
      </c>
      <c r="I86" s="116" t="s">
        <v>173</v>
      </c>
      <c r="J86" s="117" t="s">
        <v>173</v>
      </c>
      <c r="K86" s="116" t="s">
        <v>172</v>
      </c>
      <c r="L86" s="116" t="s">
        <v>172</v>
      </c>
      <c r="M86" s="116" t="s">
        <v>172</v>
      </c>
      <c r="N86" s="118" t="s">
        <v>172</v>
      </c>
      <c r="P86" s="52"/>
      <c r="Q86" s="52"/>
      <c r="R86" s="52"/>
      <c r="S86" s="2"/>
    </row>
    <row r="87" spans="1:19" ht="15.75" x14ac:dyDescent="0.25">
      <c r="A87" t="s">
        <v>15</v>
      </c>
      <c r="C87" t="s">
        <v>106</v>
      </c>
      <c r="F87" s="92">
        <v>40951</v>
      </c>
      <c r="G87" s="84" t="s">
        <v>155</v>
      </c>
      <c r="H87" s="93" t="s">
        <v>110</v>
      </c>
      <c r="I87" s="116" t="s">
        <v>172</v>
      </c>
      <c r="J87" s="117" t="s">
        <v>172</v>
      </c>
      <c r="K87" s="116" t="s">
        <v>172</v>
      </c>
      <c r="L87" s="116" t="s">
        <v>172</v>
      </c>
      <c r="M87" s="116" t="s">
        <v>174</v>
      </c>
      <c r="N87" s="118" t="s">
        <v>172</v>
      </c>
      <c r="P87" s="52"/>
      <c r="Q87" s="52"/>
      <c r="R87" s="52"/>
    </row>
    <row r="88" spans="1:19" s="2" customFormat="1" ht="15.75" x14ac:dyDescent="0.25">
      <c r="A88" t="s">
        <v>15</v>
      </c>
      <c r="C88" s="2" t="s">
        <v>106</v>
      </c>
      <c r="F88" s="92">
        <v>41000</v>
      </c>
      <c r="G88" s="84" t="s">
        <v>156</v>
      </c>
      <c r="H88" s="93" t="s">
        <v>142</v>
      </c>
      <c r="I88" s="74" t="s">
        <v>172</v>
      </c>
      <c r="J88" s="74" t="s">
        <v>173</v>
      </c>
      <c r="K88" s="74" t="s">
        <v>172</v>
      </c>
      <c r="L88" s="74" t="s">
        <v>172</v>
      </c>
      <c r="M88" s="74" t="s">
        <v>172</v>
      </c>
      <c r="N88" s="74" t="s">
        <v>172</v>
      </c>
      <c r="P88" s="43"/>
      <c r="Q88" s="43"/>
      <c r="R88" s="43"/>
    </row>
    <row r="89" spans="1:19" ht="15.75" x14ac:dyDescent="0.25">
      <c r="A89" t="s">
        <v>15</v>
      </c>
      <c r="C89" t="s">
        <v>106</v>
      </c>
      <c r="F89" s="92">
        <v>41043</v>
      </c>
      <c r="G89" s="84" t="s">
        <v>83</v>
      </c>
      <c r="H89" s="93" t="s">
        <v>84</v>
      </c>
      <c r="I89" s="116" t="s">
        <v>172</v>
      </c>
      <c r="J89" s="117" t="s">
        <v>174</v>
      </c>
      <c r="K89" s="116" t="s">
        <v>172</v>
      </c>
      <c r="L89" s="116" t="s">
        <v>172</v>
      </c>
      <c r="M89" s="116" t="s">
        <v>172</v>
      </c>
      <c r="N89" s="118" t="s">
        <v>172</v>
      </c>
      <c r="P89" s="106"/>
      <c r="Q89" s="90"/>
      <c r="R89" s="90"/>
    </row>
    <row r="90" spans="1:19" ht="15.75" x14ac:dyDescent="0.25">
      <c r="A90" t="s">
        <v>15</v>
      </c>
      <c r="C90" t="s">
        <v>106</v>
      </c>
      <c r="F90" s="92">
        <v>41684</v>
      </c>
      <c r="G90" s="84" t="s">
        <v>133</v>
      </c>
      <c r="H90" s="91" t="s">
        <v>159</v>
      </c>
      <c r="I90" s="116" t="s">
        <v>174</v>
      </c>
      <c r="J90" s="116"/>
      <c r="K90" s="116" t="s">
        <v>172</v>
      </c>
      <c r="L90" s="116" t="s">
        <v>174</v>
      </c>
      <c r="M90" s="116" t="s">
        <v>172</v>
      </c>
      <c r="N90" s="74" t="s">
        <v>172</v>
      </c>
      <c r="P90" s="106"/>
      <c r="Q90" s="90"/>
      <c r="R90" s="108"/>
    </row>
    <row r="91" spans="1:19" ht="15.75" x14ac:dyDescent="0.25">
      <c r="A91" t="s">
        <v>15</v>
      </c>
      <c r="C91" t="s">
        <v>106</v>
      </c>
      <c r="F91" s="92">
        <v>41832</v>
      </c>
      <c r="G91" s="98" t="s">
        <v>157</v>
      </c>
      <c r="H91" s="99" t="s">
        <v>160</v>
      </c>
      <c r="I91" s="74" t="s">
        <v>172</v>
      </c>
      <c r="J91" s="74" t="s">
        <v>174</v>
      </c>
      <c r="K91" s="74" t="s">
        <v>174</v>
      </c>
      <c r="L91" s="74" t="s">
        <v>174</v>
      </c>
      <c r="M91" s="74" t="s">
        <v>174</v>
      </c>
      <c r="N91" s="74" t="s">
        <v>174</v>
      </c>
      <c r="P91" s="106"/>
      <c r="Q91" s="90"/>
      <c r="R91" s="73"/>
    </row>
    <row r="92" spans="1:19" ht="15.75" x14ac:dyDescent="0.25">
      <c r="A92" t="s">
        <v>15</v>
      </c>
      <c r="C92" t="s">
        <v>106</v>
      </c>
      <c r="F92" s="92">
        <v>41184</v>
      </c>
      <c r="G92" s="84" t="s">
        <v>48</v>
      </c>
      <c r="H92" s="93" t="s">
        <v>127</v>
      </c>
      <c r="I92" s="116" t="s">
        <v>173</v>
      </c>
      <c r="J92" s="117" t="s">
        <v>174</v>
      </c>
      <c r="K92" s="116" t="s">
        <v>172</v>
      </c>
      <c r="L92" s="116" t="s">
        <v>172</v>
      </c>
      <c r="M92" s="116" t="s">
        <v>172</v>
      </c>
      <c r="N92" s="118" t="s">
        <v>172</v>
      </c>
      <c r="P92" s="109"/>
      <c r="Q92" s="52"/>
      <c r="R92" s="52"/>
      <c r="S92" s="75"/>
    </row>
    <row r="93" spans="1:19" ht="15.75" x14ac:dyDescent="0.25">
      <c r="F93" s="92"/>
      <c r="G93" s="84"/>
      <c r="H93" s="93"/>
      <c r="I93" s="116"/>
      <c r="J93" s="117"/>
      <c r="K93" s="116"/>
      <c r="L93" s="116"/>
      <c r="M93" s="116"/>
      <c r="N93" s="118"/>
      <c r="P93" s="109"/>
      <c r="Q93" s="52"/>
      <c r="R93" s="52"/>
      <c r="S93" s="75"/>
    </row>
    <row r="94" spans="1:19" ht="15.75" x14ac:dyDescent="0.25">
      <c r="A94" t="s">
        <v>15</v>
      </c>
      <c r="C94" t="s">
        <v>106</v>
      </c>
      <c r="F94" s="92">
        <v>41113</v>
      </c>
      <c r="G94" s="84" t="s">
        <v>157</v>
      </c>
      <c r="H94" s="93" t="s">
        <v>158</v>
      </c>
      <c r="I94" s="74" t="s">
        <v>173</v>
      </c>
      <c r="J94" s="74" t="s">
        <v>173</v>
      </c>
      <c r="K94" s="74" t="s">
        <v>173</v>
      </c>
      <c r="L94" s="74" t="s">
        <v>172</v>
      </c>
      <c r="M94" s="74" t="s">
        <v>172</v>
      </c>
      <c r="N94" s="74" t="s">
        <v>173</v>
      </c>
      <c r="P94" s="109"/>
      <c r="Q94" s="43"/>
      <c r="R94" s="43"/>
    </row>
    <row r="95" spans="1:19" s="2" customFormat="1" ht="15.75" x14ac:dyDescent="0.25">
      <c r="A95" t="s">
        <v>15</v>
      </c>
      <c r="C95" s="2" t="s">
        <v>106</v>
      </c>
      <c r="F95" s="86">
        <v>41313</v>
      </c>
      <c r="G95" s="84" t="s">
        <v>169</v>
      </c>
      <c r="H95" s="84" t="s">
        <v>170</v>
      </c>
      <c r="I95" s="116" t="s">
        <v>172</v>
      </c>
      <c r="J95" s="117" t="s">
        <v>172</v>
      </c>
      <c r="K95" s="116" t="s">
        <v>172</v>
      </c>
      <c r="L95" s="116" t="s">
        <v>172</v>
      </c>
      <c r="M95" s="116" t="s">
        <v>172</v>
      </c>
      <c r="N95" s="118" t="s">
        <v>172</v>
      </c>
      <c r="P95" s="43"/>
      <c r="Q95" s="43"/>
      <c r="R95" s="43"/>
    </row>
    <row r="96" spans="1:19" ht="15.75" x14ac:dyDescent="0.25">
      <c r="A96" t="s">
        <v>13</v>
      </c>
      <c r="C96" t="s">
        <v>106</v>
      </c>
      <c r="F96" s="92">
        <v>41433</v>
      </c>
      <c r="G96" s="84" t="s">
        <v>71</v>
      </c>
      <c r="H96" s="63" t="s">
        <v>40</v>
      </c>
      <c r="I96" s="74" t="s">
        <v>174</v>
      </c>
      <c r="J96" s="74" t="s">
        <v>174</v>
      </c>
      <c r="K96" s="74" t="s">
        <v>174</v>
      </c>
      <c r="L96" s="74" t="s">
        <v>174</v>
      </c>
      <c r="M96" s="74" t="s">
        <v>174</v>
      </c>
      <c r="N96" s="74" t="s">
        <v>174</v>
      </c>
    </row>
    <row r="97" spans="1:14" ht="15.75" x14ac:dyDescent="0.25">
      <c r="A97" t="s">
        <v>13</v>
      </c>
      <c r="C97" t="s">
        <v>106</v>
      </c>
      <c r="F97" s="92">
        <v>41547</v>
      </c>
      <c r="G97" s="84" t="s">
        <v>165</v>
      </c>
      <c r="H97" s="63" t="s">
        <v>166</v>
      </c>
      <c r="I97" s="74" t="s">
        <v>172</v>
      </c>
      <c r="J97" s="117" t="s">
        <v>174</v>
      </c>
      <c r="K97" s="116" t="s">
        <v>172</v>
      </c>
      <c r="L97" s="116" t="s">
        <v>174</v>
      </c>
      <c r="M97" s="116" t="s">
        <v>172</v>
      </c>
      <c r="N97" s="118" t="s">
        <v>172</v>
      </c>
    </row>
    <row r="98" spans="1:14" ht="15.75" x14ac:dyDescent="0.25">
      <c r="A98" t="s">
        <v>13</v>
      </c>
      <c r="C98" t="s">
        <v>106</v>
      </c>
      <c r="F98" s="92">
        <v>41664</v>
      </c>
      <c r="G98" s="84" t="s">
        <v>50</v>
      </c>
      <c r="H98" s="63" t="s">
        <v>167</v>
      </c>
      <c r="I98" s="74" t="s">
        <v>172</v>
      </c>
      <c r="J98" s="117" t="s">
        <v>172</v>
      </c>
      <c r="K98" s="116" t="s">
        <v>172</v>
      </c>
      <c r="L98" s="116" t="s">
        <v>174</v>
      </c>
      <c r="M98" s="116" t="s">
        <v>174</v>
      </c>
      <c r="N98" s="118" t="s">
        <v>172</v>
      </c>
    </row>
    <row r="99" spans="1:14" ht="15.75" x14ac:dyDescent="0.25">
      <c r="A99" t="s">
        <v>13</v>
      </c>
      <c r="C99" t="s">
        <v>106</v>
      </c>
      <c r="F99" s="92">
        <v>41036</v>
      </c>
      <c r="G99" s="84" t="s">
        <v>129</v>
      </c>
      <c r="H99" s="63" t="s">
        <v>130</v>
      </c>
      <c r="I99" s="74" t="s">
        <v>173</v>
      </c>
      <c r="J99" s="74" t="s">
        <v>173</v>
      </c>
      <c r="K99" s="74" t="s">
        <v>173</v>
      </c>
      <c r="L99" s="74" t="s">
        <v>172</v>
      </c>
      <c r="M99" s="74" t="s">
        <v>172</v>
      </c>
      <c r="N99" s="74" t="s">
        <v>173</v>
      </c>
    </row>
    <row r="100" spans="1:14" ht="15.75" x14ac:dyDescent="0.25">
      <c r="A100" t="s">
        <v>13</v>
      </c>
      <c r="C100" t="s">
        <v>106</v>
      </c>
      <c r="F100" s="110">
        <v>40831</v>
      </c>
      <c r="G100" s="63" t="s">
        <v>81</v>
      </c>
      <c r="H100" s="63" t="s">
        <v>82</v>
      </c>
      <c r="I100" s="74"/>
      <c r="J100" s="116"/>
      <c r="K100" s="74"/>
      <c r="L100" s="74"/>
      <c r="M100" s="74"/>
      <c r="N100" s="120" t="s">
        <v>175</v>
      </c>
    </row>
    <row r="101" spans="1:14" x14ac:dyDescent="0.25">
      <c r="F101" s="56"/>
      <c r="G101" s="54"/>
      <c r="H101" s="55"/>
      <c r="I101" s="26"/>
      <c r="J101" s="19"/>
      <c r="K101" s="19"/>
      <c r="L101" s="19"/>
      <c r="M101" s="19"/>
      <c r="N101" s="20"/>
    </row>
    <row r="102" spans="1:14" ht="15.75" x14ac:dyDescent="0.25">
      <c r="F102" s="59"/>
      <c r="G102" s="54"/>
      <c r="H102" s="54"/>
      <c r="I102" s="61"/>
      <c r="J102" s="61"/>
      <c r="K102" s="61"/>
      <c r="L102" s="61"/>
      <c r="M102" s="61"/>
      <c r="N102" s="62"/>
    </row>
    <row r="103" spans="1:14" ht="15.75" x14ac:dyDescent="0.25">
      <c r="F103" s="59"/>
      <c r="G103" s="23"/>
      <c r="H103" s="23"/>
      <c r="I103" s="61"/>
      <c r="J103" s="64"/>
      <c r="K103" s="61"/>
      <c r="L103" s="61"/>
      <c r="M103" s="61"/>
      <c r="N103" s="62"/>
    </row>
    <row r="104" spans="1:14" x14ac:dyDescent="0.25">
      <c r="F104" s="51"/>
      <c r="G104" s="51"/>
      <c r="H104">
        <f>COUNTA(H79:H103)</f>
        <v>19</v>
      </c>
    </row>
    <row r="111" spans="1:14" x14ac:dyDescent="0.25">
      <c r="I111" s="6"/>
    </row>
  </sheetData>
  <mergeCells count="13">
    <mergeCell ref="G28:H29"/>
    <mergeCell ref="G51:H52"/>
    <mergeCell ref="G63:H64"/>
    <mergeCell ref="G75:H76"/>
    <mergeCell ref="G39:H40"/>
    <mergeCell ref="G57:H58"/>
    <mergeCell ref="M17:N17"/>
    <mergeCell ref="O17:P17"/>
    <mergeCell ref="G3:H4"/>
    <mergeCell ref="G17:H18"/>
    <mergeCell ref="I17:J17"/>
    <mergeCell ref="K17:L17"/>
    <mergeCell ref="G9:H10"/>
  </mergeCells>
  <conditionalFormatting sqref="N39:N40 N30:N31 N35">
    <cfRule type="dataBar" priority="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{CEC4ECB2-5A7E-41E4-AD05-26442E65526F}</x14:id>
        </ext>
      </extLst>
    </cfRule>
  </conditionalFormatting>
  <conditionalFormatting sqref="N14">
    <cfRule type="dataBar" priority="3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{F3F0D2B5-44A9-4D4F-AB04-D994A3C79A2E}</x14:id>
        </ext>
      </extLst>
    </cfRule>
  </conditionalFormatting>
  <conditionalFormatting sqref="N15:N16">
    <cfRule type="dataBar" priority="3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{F14BC38B-1A8A-4B69-862A-C37E7425A24E}</x14:id>
        </ext>
      </extLst>
    </cfRule>
  </conditionalFormatting>
  <conditionalFormatting sqref="N32">
    <cfRule type="dataBar" priority="2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{2693B498-9B2A-4218-83AE-DC467D819950}</x14:id>
        </ext>
      </extLst>
    </cfRule>
  </conditionalFormatting>
  <conditionalFormatting sqref="O55:O56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{BCEF0C9C-4C44-4C54-BB84-A7D05A82E7FC}</x14:id>
        </ext>
      </extLst>
    </cfRule>
  </conditionalFormatting>
  <conditionalFormatting sqref="O61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{A31B61A2-D867-404D-B8DF-28AD0DD4A5BF}</x14:id>
        </ext>
      </extLst>
    </cfRule>
  </conditionalFormatting>
  <conditionalFormatting sqref="O60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{FA121E5A-E027-4E21-8B4C-C7F17A6A29F7}</x14:id>
        </ext>
      </extLst>
    </cfRule>
  </conditionalFormatting>
  <conditionalFormatting sqref="R19:R25">
    <cfRule type="dataBar" priority="4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{57BA635C-9494-483B-A3BE-BF627222ABA7}</x14:id>
        </ext>
      </extLst>
    </cfRule>
  </conditionalFormatting>
  <conditionalFormatting sqref="N41:N43 N47:N49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{9BC1EA34-2450-4B46-A89F-339D44514702}</x14:id>
        </ext>
      </extLst>
    </cfRule>
  </conditionalFormatting>
  <conditionalFormatting sqref="P68:P69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{4B3FF3CF-3599-4195-ADA7-6FDB4DF6630C}</x14:id>
        </ext>
      </extLst>
    </cfRule>
  </conditionalFormatting>
  <conditionalFormatting sqref="R5 R7">
    <cfRule type="dataBar" priority="6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{D05ADBC9-8D3A-480C-A254-C6F1F9B052CD}</x14:id>
        </ext>
      </extLst>
    </cfRule>
  </conditionalFormatting>
  <conditionalFormatting sqref="N11:N13">
    <cfRule type="dataBar" priority="6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{67B636A5-28BE-4659-93F4-BD1EC6399BD1}</x14:id>
        </ext>
      </extLst>
    </cfRule>
  </conditionalFormatting>
  <conditionalFormatting sqref="N34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{5BDD71C7-F414-4A6A-BEC3-50FD373D9F4C}</x14:id>
        </ext>
      </extLst>
    </cfRule>
  </conditionalFormatting>
  <conditionalFormatting sqref="N33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{F3FE0FF4-04B5-4D42-BB23-34011F061047}</x14:id>
        </ext>
      </extLst>
    </cfRule>
  </conditionalFormatting>
  <conditionalFormatting sqref="O59"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{37AFE67C-5663-4DD3-B20E-E1956BFE1545}</x14:id>
        </ext>
      </extLst>
    </cfRule>
  </conditionalFormatting>
  <conditionalFormatting sqref="R6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{8753FB8A-2DD1-462C-A589-C65B60D16C97}</x14:id>
        </ext>
      </extLst>
    </cfRule>
  </conditionalFormatting>
  <conditionalFormatting sqref="N36:N38">
    <cfRule type="dataBar" priority="6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{15AA6BD2-1ED8-455D-950C-789C23199B8C}</x14:id>
        </ext>
      </extLst>
    </cfRule>
  </conditionalFormatting>
  <conditionalFormatting sqref="N44:N4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{F9CEA6DC-F0D8-4398-A983-2B158218BB8E}</x14:id>
        </ext>
      </extLst>
    </cfRule>
  </conditionalFormatting>
  <conditionalFormatting sqref="N4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{21019616-3D58-4B4A-97C5-1B42B12C6037}</x14:id>
        </ext>
      </extLst>
    </cfRule>
  </conditionalFormatting>
  <conditionalFormatting sqref="O53:O54">
    <cfRule type="dataBar" priority="7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{947FF424-C22A-4129-8338-28209D4A0817}</x14:id>
        </ext>
      </extLst>
    </cfRule>
  </conditionalFormatting>
  <conditionalFormatting sqref="O57:O58">
    <cfRule type="dataBar" priority="7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{37DB5F40-296E-4D86-B8DC-0241676125FE}</x14:id>
        </ext>
      </extLst>
    </cfRule>
  </conditionalFormatting>
  <conditionalFormatting sqref="P65:P67">
    <cfRule type="dataBar" priority="7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{B9F58C55-7D8B-4BFD-A461-C846CC0BC978}</x14:id>
        </ext>
      </extLst>
    </cfRule>
  </conditionalFormatting>
  <conditionalFormatting sqref="P70:P7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{B4DEB3BF-2C5F-445B-9F68-1CAFD4EFD164}</x14:id>
        </ext>
      </extLst>
    </cfRule>
  </conditionalFormatting>
  <pageMargins left="0.7" right="0.7" top="0.78740157499999996" bottom="0.78740157499999996" header="0.3" footer="0.3"/>
  <pageSetup paperSize="9" orientation="portrait" horizontalDpi="4294967293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C4ECB2-5A7E-41E4-AD05-26442E65526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N39:N40 N30:N31 N35</xm:sqref>
        </x14:conditionalFormatting>
        <x14:conditionalFormatting xmlns:xm="http://schemas.microsoft.com/office/excel/2006/main">
          <x14:cfRule type="dataBar" id="{F3F0D2B5-44A9-4D4F-AB04-D994A3C79A2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N14</xm:sqref>
        </x14:conditionalFormatting>
        <x14:conditionalFormatting xmlns:xm="http://schemas.microsoft.com/office/excel/2006/main">
          <x14:cfRule type="dataBar" id="{F14BC38B-1A8A-4B69-862A-C37E7425A24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N15:N16</xm:sqref>
        </x14:conditionalFormatting>
        <x14:conditionalFormatting xmlns:xm="http://schemas.microsoft.com/office/excel/2006/main">
          <x14:cfRule type="dataBar" id="{2693B498-9B2A-4218-83AE-DC467D81995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N32</xm:sqref>
        </x14:conditionalFormatting>
        <x14:conditionalFormatting xmlns:xm="http://schemas.microsoft.com/office/excel/2006/main">
          <x14:cfRule type="dataBar" id="{BCEF0C9C-4C44-4C54-BB84-A7D05A82E7F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O55:O56</xm:sqref>
        </x14:conditionalFormatting>
        <x14:conditionalFormatting xmlns:xm="http://schemas.microsoft.com/office/excel/2006/main">
          <x14:cfRule type="dataBar" id="{A31B61A2-D867-404D-B8DF-28AD0DD4A5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O61</xm:sqref>
        </x14:conditionalFormatting>
        <x14:conditionalFormatting xmlns:xm="http://schemas.microsoft.com/office/excel/2006/main">
          <x14:cfRule type="dataBar" id="{FA121E5A-E027-4E21-8B4C-C7F17A6A29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O60</xm:sqref>
        </x14:conditionalFormatting>
        <x14:conditionalFormatting xmlns:xm="http://schemas.microsoft.com/office/excel/2006/main">
          <x14:cfRule type="dataBar" id="{57BA635C-9494-483B-A3BE-BF627222ABA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R19:R25</xm:sqref>
        </x14:conditionalFormatting>
        <x14:conditionalFormatting xmlns:xm="http://schemas.microsoft.com/office/excel/2006/main">
          <x14:cfRule type="dataBar" id="{9BC1EA34-2450-4B46-A89F-339D4451470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N41:N43 N47:N49</xm:sqref>
        </x14:conditionalFormatting>
        <x14:conditionalFormatting xmlns:xm="http://schemas.microsoft.com/office/excel/2006/main">
          <x14:cfRule type="dataBar" id="{4B3FF3CF-3599-4195-ADA7-6FDB4DF663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P68:P69</xm:sqref>
        </x14:conditionalFormatting>
        <x14:conditionalFormatting xmlns:xm="http://schemas.microsoft.com/office/excel/2006/main">
          <x14:cfRule type="dataBar" id="{D05ADBC9-8D3A-480C-A254-C6F1F9B052C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R5 R7</xm:sqref>
        </x14:conditionalFormatting>
        <x14:conditionalFormatting xmlns:xm="http://schemas.microsoft.com/office/excel/2006/main">
          <x14:cfRule type="dataBar" id="{67B636A5-28BE-4659-93F4-BD1EC6399BD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N11:N13</xm:sqref>
        </x14:conditionalFormatting>
        <x14:conditionalFormatting xmlns:xm="http://schemas.microsoft.com/office/excel/2006/main">
          <x14:cfRule type="dataBar" id="{5BDD71C7-F414-4A6A-BEC3-50FD373D9F4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N34</xm:sqref>
        </x14:conditionalFormatting>
        <x14:conditionalFormatting xmlns:xm="http://schemas.microsoft.com/office/excel/2006/main">
          <x14:cfRule type="dataBar" id="{F3FE0FF4-04B5-4D42-BB23-34011F06104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N33</xm:sqref>
        </x14:conditionalFormatting>
        <x14:conditionalFormatting xmlns:xm="http://schemas.microsoft.com/office/excel/2006/main">
          <x14:cfRule type="dataBar" id="{37AFE67C-5663-4DD3-B20E-E1956BFE154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O59</xm:sqref>
        </x14:conditionalFormatting>
        <x14:conditionalFormatting xmlns:xm="http://schemas.microsoft.com/office/excel/2006/main">
          <x14:cfRule type="dataBar" id="{8753FB8A-2DD1-462C-A589-C65B60D16C9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R6</xm:sqref>
        </x14:conditionalFormatting>
        <x14:conditionalFormatting xmlns:xm="http://schemas.microsoft.com/office/excel/2006/main">
          <x14:cfRule type="dataBar" id="{15AA6BD2-1ED8-455D-950C-789C23199B8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N36:N38</xm:sqref>
        </x14:conditionalFormatting>
        <x14:conditionalFormatting xmlns:xm="http://schemas.microsoft.com/office/excel/2006/main">
          <x14:cfRule type="dataBar" id="{F9CEA6DC-F0D8-4398-A983-2B158218BB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N44:N45</xm:sqref>
        </x14:conditionalFormatting>
        <x14:conditionalFormatting xmlns:xm="http://schemas.microsoft.com/office/excel/2006/main">
          <x14:cfRule type="dataBar" id="{21019616-3D58-4B4A-97C5-1B42B12C60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N46</xm:sqref>
        </x14:conditionalFormatting>
        <x14:conditionalFormatting xmlns:xm="http://schemas.microsoft.com/office/excel/2006/main">
          <x14:cfRule type="dataBar" id="{947FF424-C22A-4129-8338-28209D4A081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O53:O54</xm:sqref>
        </x14:conditionalFormatting>
        <x14:conditionalFormatting xmlns:xm="http://schemas.microsoft.com/office/excel/2006/main">
          <x14:cfRule type="dataBar" id="{37DB5F40-296E-4D86-B8DC-0241676125F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O57:O58</xm:sqref>
        </x14:conditionalFormatting>
        <x14:conditionalFormatting xmlns:xm="http://schemas.microsoft.com/office/excel/2006/main">
          <x14:cfRule type="dataBar" id="{B9F58C55-7D8B-4BFD-A461-C846CC0BC97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P65:P67</xm:sqref>
        </x14:conditionalFormatting>
        <x14:conditionalFormatting xmlns:xm="http://schemas.microsoft.com/office/excel/2006/main">
          <x14:cfRule type="dataBar" id="{B4DEB3BF-2C5F-445B-9F68-1CAFD4EFD16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P70:P73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workbookViewId="0">
      <selection activeCell="A26" sqref="A26"/>
    </sheetView>
  </sheetViews>
  <sheetFormatPr baseColWidth="10" defaultRowHeight="15" x14ac:dyDescent="0.25"/>
  <sheetData>
    <row r="2" spans="2:14" ht="20.25" x14ac:dyDescent="0.3">
      <c r="B2" s="133" t="s">
        <v>180</v>
      </c>
      <c r="C2" s="134"/>
      <c r="D2" s="135"/>
      <c r="E2" s="136"/>
      <c r="F2" s="135"/>
      <c r="G2" s="136"/>
      <c r="H2" s="135"/>
      <c r="I2" s="136"/>
      <c r="J2" s="136"/>
      <c r="K2" s="136"/>
      <c r="L2" s="136"/>
      <c r="M2" s="135"/>
      <c r="N2" s="135"/>
    </row>
    <row r="3" spans="2:14" ht="15.75" x14ac:dyDescent="0.25">
      <c r="B3" s="136"/>
      <c r="C3" s="136"/>
      <c r="D3" s="136"/>
      <c r="E3" s="136"/>
      <c r="F3" s="136"/>
      <c r="G3" s="136"/>
      <c r="H3" s="135"/>
      <c r="I3" s="136"/>
      <c r="J3" s="136"/>
      <c r="K3" s="136"/>
      <c r="L3" s="136"/>
      <c r="M3" s="136"/>
      <c r="N3" s="135"/>
    </row>
    <row r="4" spans="2:14" ht="15.75" x14ac:dyDescent="0.25">
      <c r="B4" s="137" t="s">
        <v>181</v>
      </c>
      <c r="C4" s="138"/>
      <c r="D4" s="138"/>
      <c r="E4" s="138"/>
      <c r="F4" s="139"/>
      <c r="G4" s="136"/>
      <c r="H4" s="137" t="s">
        <v>182</v>
      </c>
      <c r="I4" s="138"/>
      <c r="J4" s="138"/>
      <c r="K4" s="138"/>
      <c r="L4" s="139"/>
      <c r="M4" s="135"/>
      <c r="N4" s="140" t="s">
        <v>183</v>
      </c>
    </row>
    <row r="5" spans="2:14" ht="15.75" x14ac:dyDescent="0.25">
      <c r="B5" s="141"/>
      <c r="C5" s="142"/>
      <c r="D5" s="142"/>
      <c r="E5" s="142"/>
      <c r="F5" s="143"/>
      <c r="G5" s="136"/>
      <c r="H5" s="141"/>
      <c r="I5" s="142"/>
      <c r="J5" s="142"/>
      <c r="K5" s="142"/>
      <c r="L5" s="144"/>
      <c r="M5" s="135"/>
      <c r="N5" s="145" t="s">
        <v>184</v>
      </c>
    </row>
    <row r="6" spans="2:14" ht="15.75" x14ac:dyDescent="0.25">
      <c r="B6" s="146"/>
      <c r="C6" s="147" t="s">
        <v>0</v>
      </c>
      <c r="D6" s="147" t="s">
        <v>70</v>
      </c>
      <c r="E6" s="147" t="s">
        <v>23</v>
      </c>
      <c r="F6" s="147" t="s">
        <v>34</v>
      </c>
      <c r="G6" s="148"/>
      <c r="H6" s="149"/>
      <c r="I6" s="150" t="s">
        <v>46</v>
      </c>
      <c r="J6" s="151"/>
      <c r="K6" s="150" t="s">
        <v>54</v>
      </c>
      <c r="L6" s="151"/>
      <c r="M6" s="135"/>
      <c r="N6" s="147"/>
    </row>
    <row r="7" spans="2:14" ht="15.75" x14ac:dyDescent="0.25">
      <c r="B7" s="146"/>
      <c r="C7" s="152"/>
      <c r="D7" s="152"/>
      <c r="E7" s="152"/>
      <c r="F7" s="152"/>
      <c r="G7" s="135"/>
      <c r="H7" s="146"/>
      <c r="I7" s="146" t="s">
        <v>185</v>
      </c>
      <c r="J7" s="143" t="s">
        <v>186</v>
      </c>
      <c r="K7" s="146" t="s">
        <v>186</v>
      </c>
      <c r="L7" s="143" t="s">
        <v>186</v>
      </c>
      <c r="M7" s="135"/>
      <c r="N7" s="145" t="s">
        <v>187</v>
      </c>
    </row>
    <row r="8" spans="2:14" ht="15.75" x14ac:dyDescent="0.25">
      <c r="B8" s="146"/>
      <c r="C8" s="153" t="s">
        <v>188</v>
      </c>
      <c r="D8" s="153" t="s">
        <v>189</v>
      </c>
      <c r="E8" s="154" t="s">
        <v>136</v>
      </c>
      <c r="F8" s="152" t="s">
        <v>190</v>
      </c>
      <c r="G8" s="135"/>
      <c r="H8" s="146"/>
      <c r="I8" s="155" t="s">
        <v>191</v>
      </c>
      <c r="J8" s="156" t="s">
        <v>191</v>
      </c>
      <c r="K8" s="146" t="s">
        <v>36</v>
      </c>
      <c r="L8" s="143" t="s">
        <v>189</v>
      </c>
      <c r="M8" s="135"/>
      <c r="N8" s="152" t="s">
        <v>192</v>
      </c>
    </row>
    <row r="9" spans="2:14" ht="15.75" x14ac:dyDescent="0.25">
      <c r="B9" s="146"/>
      <c r="C9" s="153" t="s">
        <v>193</v>
      </c>
      <c r="D9" s="152" t="s">
        <v>94</v>
      </c>
      <c r="E9" s="152" t="s">
        <v>194</v>
      </c>
      <c r="F9" s="152" t="s">
        <v>195</v>
      </c>
      <c r="G9" s="135"/>
      <c r="H9" s="146"/>
      <c r="I9" s="157" t="s">
        <v>196</v>
      </c>
      <c r="J9" s="144" t="s">
        <v>196</v>
      </c>
      <c r="K9" s="157" t="s">
        <v>197</v>
      </c>
      <c r="L9" s="144" t="s">
        <v>198</v>
      </c>
      <c r="M9" s="135"/>
      <c r="N9" s="158"/>
    </row>
    <row r="10" spans="2:14" ht="15.75" x14ac:dyDescent="0.25">
      <c r="B10" s="149" t="s">
        <v>24</v>
      </c>
      <c r="C10" s="159" t="s">
        <v>7</v>
      </c>
      <c r="D10" s="160" t="s">
        <v>199</v>
      </c>
      <c r="E10" s="161" t="s">
        <v>9</v>
      </c>
      <c r="F10" s="162" t="s">
        <v>10</v>
      </c>
      <c r="G10" s="135"/>
      <c r="H10" s="149" t="s">
        <v>1</v>
      </c>
      <c r="I10" s="162" t="s">
        <v>10</v>
      </c>
      <c r="J10" s="162" t="s">
        <v>10</v>
      </c>
      <c r="K10" s="160" t="s">
        <v>25</v>
      </c>
      <c r="L10" s="160" t="s">
        <v>25</v>
      </c>
      <c r="M10" s="135"/>
      <c r="N10" s="163" t="s">
        <v>200</v>
      </c>
    </row>
    <row r="11" spans="2:14" ht="15.75" x14ac:dyDescent="0.25">
      <c r="B11" s="149"/>
      <c r="C11" s="164" t="s">
        <v>201</v>
      </c>
      <c r="D11" s="165"/>
      <c r="E11" s="166"/>
      <c r="F11" s="167"/>
      <c r="G11" s="135"/>
      <c r="H11" s="149"/>
      <c r="I11" s="168"/>
      <c r="J11" s="168"/>
      <c r="K11" s="165" t="s">
        <v>202</v>
      </c>
      <c r="L11" s="165" t="s">
        <v>203</v>
      </c>
      <c r="M11" s="135"/>
      <c r="N11" s="169" t="s">
        <v>204</v>
      </c>
    </row>
    <row r="12" spans="2:14" ht="15.75" x14ac:dyDescent="0.25">
      <c r="B12" s="149"/>
      <c r="C12" s="170" t="s">
        <v>205</v>
      </c>
      <c r="D12" s="171"/>
      <c r="E12" s="172" t="s">
        <v>206</v>
      </c>
      <c r="F12" s="173" t="s">
        <v>207</v>
      </c>
      <c r="G12" s="136"/>
      <c r="H12" s="149"/>
      <c r="I12" s="174" t="s">
        <v>208</v>
      </c>
      <c r="J12" s="174" t="s">
        <v>208</v>
      </c>
      <c r="K12" s="171" t="s">
        <v>209</v>
      </c>
      <c r="L12" s="171" t="s">
        <v>210</v>
      </c>
      <c r="M12" s="135"/>
      <c r="N12" s="175"/>
    </row>
    <row r="13" spans="2:14" ht="15.75" x14ac:dyDescent="0.25">
      <c r="B13" s="149" t="s">
        <v>2</v>
      </c>
      <c r="C13" s="176" t="s">
        <v>19</v>
      </c>
      <c r="D13" s="177" t="s">
        <v>9</v>
      </c>
      <c r="E13" s="178" t="s">
        <v>10</v>
      </c>
      <c r="F13" s="179" t="s">
        <v>7</v>
      </c>
      <c r="G13" s="136"/>
      <c r="H13" s="149" t="s">
        <v>2</v>
      </c>
      <c r="I13" s="180" t="s">
        <v>25</v>
      </c>
      <c r="J13" s="180" t="s">
        <v>25</v>
      </c>
      <c r="K13" s="178" t="s">
        <v>10</v>
      </c>
      <c r="L13" s="178" t="s">
        <v>10</v>
      </c>
      <c r="M13" s="135"/>
      <c r="N13" s="161" t="s">
        <v>211</v>
      </c>
    </row>
    <row r="14" spans="2:14" ht="15.75" x14ac:dyDescent="0.25">
      <c r="B14" s="149"/>
      <c r="C14" s="181"/>
      <c r="D14" s="182"/>
      <c r="E14" s="168"/>
      <c r="F14" s="183" t="s">
        <v>205</v>
      </c>
      <c r="G14" s="136"/>
      <c r="H14" s="149"/>
      <c r="I14" s="165" t="s">
        <v>212</v>
      </c>
      <c r="J14" s="165" t="s">
        <v>213</v>
      </c>
      <c r="K14" s="178"/>
      <c r="L14" s="178"/>
      <c r="M14" s="135"/>
      <c r="N14" s="177"/>
    </row>
    <row r="15" spans="2:14" ht="15.75" x14ac:dyDescent="0.25">
      <c r="B15" s="149"/>
      <c r="C15" s="181"/>
      <c r="D15" s="184"/>
      <c r="E15" s="168" t="s">
        <v>206</v>
      </c>
      <c r="F15" s="185" t="s">
        <v>214</v>
      </c>
      <c r="G15" s="136"/>
      <c r="H15" s="186"/>
      <c r="I15" s="165" t="s">
        <v>215</v>
      </c>
      <c r="J15" s="165" t="s">
        <v>216</v>
      </c>
      <c r="K15" s="168" t="s">
        <v>207</v>
      </c>
      <c r="L15" s="168" t="s">
        <v>210</v>
      </c>
      <c r="M15" s="135"/>
      <c r="N15" s="187"/>
    </row>
    <row r="16" spans="2:14" ht="15.75" x14ac:dyDescent="0.25">
      <c r="B16" s="149" t="s">
        <v>3</v>
      </c>
      <c r="C16" s="188" t="s">
        <v>9</v>
      </c>
      <c r="D16" s="162" t="s">
        <v>10</v>
      </c>
      <c r="E16" s="189" t="s">
        <v>7</v>
      </c>
      <c r="F16" s="160" t="s">
        <v>217</v>
      </c>
      <c r="G16" s="136"/>
      <c r="H16" s="149" t="s">
        <v>3</v>
      </c>
      <c r="I16" s="161" t="s">
        <v>211</v>
      </c>
      <c r="J16" s="161" t="s">
        <v>57</v>
      </c>
      <c r="K16" s="189" t="s">
        <v>7</v>
      </c>
      <c r="L16" s="189" t="s">
        <v>7</v>
      </c>
      <c r="M16" s="135"/>
      <c r="N16" s="178" t="s">
        <v>218</v>
      </c>
    </row>
    <row r="17" spans="2:14" ht="15.75" x14ac:dyDescent="0.25">
      <c r="B17" s="149"/>
      <c r="C17" s="190"/>
      <c r="D17" s="191"/>
      <c r="E17" s="164" t="s">
        <v>219</v>
      </c>
      <c r="F17" s="165" t="s">
        <v>19</v>
      </c>
      <c r="G17" s="136"/>
      <c r="H17" s="149"/>
      <c r="I17" s="177"/>
      <c r="J17" s="177"/>
      <c r="K17" s="183" t="s">
        <v>205</v>
      </c>
      <c r="L17" s="183" t="s">
        <v>220</v>
      </c>
      <c r="M17" s="135"/>
      <c r="N17" s="178"/>
    </row>
    <row r="18" spans="2:14" ht="15.75" x14ac:dyDescent="0.25">
      <c r="B18" s="149"/>
      <c r="C18" s="192" t="s">
        <v>221</v>
      </c>
      <c r="D18" s="193"/>
      <c r="E18" s="185"/>
      <c r="F18" s="171" t="s">
        <v>222</v>
      </c>
      <c r="G18" s="136"/>
      <c r="H18" s="149"/>
      <c r="I18" s="172" t="s">
        <v>208</v>
      </c>
      <c r="J18" s="172" t="s">
        <v>208</v>
      </c>
      <c r="K18" s="185" t="s">
        <v>214</v>
      </c>
      <c r="L18" s="185" t="s">
        <v>223</v>
      </c>
      <c r="M18" s="135"/>
      <c r="N18" s="178"/>
    </row>
    <row r="19" spans="2:14" ht="15.75" x14ac:dyDescent="0.25">
      <c r="B19" s="149" t="s">
        <v>4</v>
      </c>
      <c r="C19" s="194" t="s">
        <v>10</v>
      </c>
      <c r="D19" s="189" t="s">
        <v>7</v>
      </c>
      <c r="E19" s="165" t="s">
        <v>217</v>
      </c>
      <c r="F19" s="177" t="s">
        <v>9</v>
      </c>
      <c r="G19" s="136"/>
      <c r="H19" s="149" t="s">
        <v>4</v>
      </c>
      <c r="I19" s="179" t="s">
        <v>7</v>
      </c>
      <c r="J19" s="179" t="s">
        <v>7</v>
      </c>
      <c r="K19" s="177" t="s">
        <v>57</v>
      </c>
      <c r="L19" s="177" t="s">
        <v>57</v>
      </c>
      <c r="M19" s="135"/>
      <c r="N19" s="195" t="s">
        <v>224</v>
      </c>
    </row>
    <row r="20" spans="2:14" ht="15.75" x14ac:dyDescent="0.25">
      <c r="B20" s="149"/>
      <c r="C20" s="196"/>
      <c r="D20" s="164" t="s">
        <v>219</v>
      </c>
      <c r="E20" s="180" t="s">
        <v>19</v>
      </c>
      <c r="F20" s="166"/>
      <c r="G20" s="136"/>
      <c r="H20" s="149"/>
      <c r="I20" s="179"/>
      <c r="J20" s="179"/>
      <c r="K20" s="166" t="s">
        <v>225</v>
      </c>
      <c r="L20" s="166" t="s">
        <v>202</v>
      </c>
      <c r="M20" s="135"/>
      <c r="N20" s="197"/>
    </row>
    <row r="21" spans="2:14" ht="15.75" x14ac:dyDescent="0.25">
      <c r="B21" s="157"/>
      <c r="C21" s="198"/>
      <c r="D21" s="185"/>
      <c r="E21" s="171" t="s">
        <v>226</v>
      </c>
      <c r="F21" s="172" t="s">
        <v>207</v>
      </c>
      <c r="G21" s="136"/>
      <c r="H21" s="149"/>
      <c r="I21" s="185" t="s">
        <v>216</v>
      </c>
      <c r="J21" s="185" t="s">
        <v>216</v>
      </c>
      <c r="K21" s="166" t="s">
        <v>209</v>
      </c>
      <c r="L21" s="166" t="s">
        <v>210</v>
      </c>
      <c r="M21" s="135"/>
      <c r="N21" s="199"/>
    </row>
    <row r="22" spans="2:14" ht="15.75" x14ac:dyDescent="0.25">
      <c r="B22" s="136"/>
      <c r="C22" s="200"/>
      <c r="D22" s="201"/>
      <c r="E22" s="202"/>
      <c r="F22" s="202"/>
      <c r="G22" s="136"/>
      <c r="H22" s="149" t="s">
        <v>55</v>
      </c>
      <c r="I22" s="203" t="s">
        <v>227</v>
      </c>
      <c r="J22" s="203" t="s">
        <v>227</v>
      </c>
      <c r="K22" s="203" t="s">
        <v>227</v>
      </c>
      <c r="L22" s="204" t="s">
        <v>58</v>
      </c>
      <c r="M22" s="135"/>
      <c r="N22" s="135"/>
    </row>
    <row r="23" spans="2:14" ht="15.75" x14ac:dyDescent="0.25">
      <c r="B23" s="136"/>
      <c r="C23" s="135"/>
      <c r="D23" s="135"/>
      <c r="E23" s="135"/>
      <c r="F23" s="135"/>
      <c r="G23" s="136"/>
      <c r="H23" s="149"/>
      <c r="I23" s="205" t="s">
        <v>228</v>
      </c>
      <c r="J23" s="205" t="s">
        <v>228</v>
      </c>
      <c r="K23" s="205" t="s">
        <v>228</v>
      </c>
      <c r="L23" s="206"/>
      <c r="M23" s="135"/>
      <c r="N23" s="135"/>
    </row>
    <row r="24" spans="2:14" ht="15.75" x14ac:dyDescent="0.25">
      <c r="B24" s="136"/>
      <c r="C24" s="135"/>
      <c r="D24" s="135"/>
      <c r="E24" s="135"/>
      <c r="F24" s="135"/>
      <c r="G24" s="136"/>
      <c r="H24" s="149"/>
      <c r="I24" s="207"/>
      <c r="J24" s="207"/>
      <c r="K24" s="207"/>
      <c r="L24" s="208" t="s">
        <v>210</v>
      </c>
      <c r="M24" s="135"/>
      <c r="N24" s="135"/>
    </row>
    <row r="25" spans="2:14" ht="15.75" x14ac:dyDescent="0.25">
      <c r="B25" s="136"/>
      <c r="C25" s="135"/>
      <c r="D25" s="135"/>
      <c r="E25" s="135"/>
      <c r="F25" s="135"/>
      <c r="G25" s="136"/>
      <c r="H25" s="149" t="s">
        <v>56</v>
      </c>
      <c r="I25" s="205" t="s">
        <v>227</v>
      </c>
      <c r="J25" s="205" t="s">
        <v>227</v>
      </c>
      <c r="K25" s="205" t="s">
        <v>227</v>
      </c>
      <c r="L25" s="209" t="s">
        <v>59</v>
      </c>
      <c r="M25" s="135"/>
      <c r="N25" s="135"/>
    </row>
    <row r="26" spans="2:14" ht="15.75" x14ac:dyDescent="0.25">
      <c r="B26" s="136"/>
      <c r="C26" s="135"/>
      <c r="D26" s="135"/>
      <c r="E26" s="135"/>
      <c r="F26" s="135"/>
      <c r="G26" s="136"/>
      <c r="H26" s="149"/>
      <c r="I26" s="205" t="s">
        <v>228</v>
      </c>
      <c r="J26" s="205" t="s">
        <v>228</v>
      </c>
      <c r="K26" s="205" t="s">
        <v>228</v>
      </c>
      <c r="L26" s="209"/>
      <c r="M26" s="135"/>
      <c r="N26" s="135"/>
    </row>
    <row r="27" spans="2:14" ht="15.75" x14ac:dyDescent="0.25">
      <c r="B27" s="136"/>
      <c r="C27" s="135"/>
      <c r="D27" s="135"/>
      <c r="E27" s="135"/>
      <c r="F27" s="135"/>
      <c r="G27" s="136"/>
      <c r="H27" s="157"/>
      <c r="I27" s="210"/>
      <c r="J27" s="210"/>
      <c r="K27" s="210"/>
      <c r="L27" s="211" t="s">
        <v>210</v>
      </c>
      <c r="M27" s="135"/>
      <c r="N27" s="135"/>
    </row>
  </sheetData>
  <mergeCells count="2">
    <mergeCell ref="I6:J6"/>
    <mergeCell ref="K6:L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Ergebnisse</vt:lpstr>
      <vt:lpstr>Durchlaufplan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Binhack</dc:creator>
  <cp:lastModifiedBy>Laptop</cp:lastModifiedBy>
  <cp:lastPrinted>2017-09-15T16:02:13Z</cp:lastPrinted>
  <dcterms:created xsi:type="dcterms:W3CDTF">2014-09-19T10:22:47Z</dcterms:created>
  <dcterms:modified xsi:type="dcterms:W3CDTF">2017-09-21T12:44:58Z</dcterms:modified>
</cp:coreProperties>
</file>