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Ilona\Sport\Ilmkreis 2016\"/>
    </mc:Choice>
  </mc:AlternateContent>
  <bookViews>
    <workbookView xWindow="0" yWindow="0" windowWidth="19290" windowHeight="7980"/>
  </bookViews>
  <sheets>
    <sheet name="Ergebnisse" sheetId="2" r:id="rId1"/>
  </sheets>
  <calcPr calcId="152511"/>
</workbook>
</file>

<file path=xl/calcChain.xml><?xml version="1.0" encoding="utf-8"?>
<calcChain xmlns="http://schemas.openxmlformats.org/spreadsheetml/2006/main">
  <c r="R66" i="2" l="1"/>
  <c r="R65" i="2"/>
  <c r="R64" i="2"/>
  <c r="R63" i="2"/>
  <c r="R62" i="2"/>
  <c r="R58" i="2"/>
  <c r="R57" i="2"/>
  <c r="R55" i="2"/>
  <c r="R54" i="2"/>
  <c r="R53" i="2"/>
  <c r="R52" i="2"/>
  <c r="L16" i="2" l="1"/>
  <c r="L17" i="2"/>
  <c r="L18" i="2"/>
  <c r="L19" i="2"/>
  <c r="L20" i="2"/>
  <c r="N71" i="2" l="1"/>
  <c r="N70" i="2"/>
  <c r="S76" i="2"/>
  <c r="N76" i="2" s="1"/>
  <c r="S77" i="2"/>
  <c r="N77" i="2" s="1"/>
  <c r="S73" i="2"/>
  <c r="N73" i="2" s="1"/>
  <c r="O73" i="2" s="1"/>
  <c r="S75" i="2"/>
  <c r="N75" i="2"/>
  <c r="L64" i="2"/>
  <c r="M64" i="2" s="1"/>
  <c r="O75" i="2" l="1"/>
  <c r="O71" i="2"/>
  <c r="O70" i="2"/>
  <c r="O76" i="2"/>
  <c r="O77" i="2"/>
  <c r="L58" i="2" l="1"/>
  <c r="M58" i="2" s="1"/>
  <c r="L35" i="2" l="1"/>
  <c r="L47" i="2" l="1"/>
  <c r="L40" i="2"/>
  <c r="L31" i="2"/>
  <c r="L41" i="2"/>
  <c r="L38" i="2"/>
  <c r="L37" i="2"/>
  <c r="L36" i="2"/>
  <c r="P6" i="2"/>
  <c r="P5" i="2"/>
  <c r="P8" i="2"/>
  <c r="P7" i="2"/>
  <c r="M36" i="2" l="1"/>
  <c r="M38" i="2"/>
  <c r="M37" i="2"/>
  <c r="M35" i="2"/>
  <c r="L53" i="2" l="1"/>
  <c r="M53" i="2" s="1"/>
  <c r="L54" i="2"/>
  <c r="M54" i="2" s="1"/>
  <c r="L55" i="2"/>
  <c r="M55" i="2" s="1"/>
  <c r="L57" i="2"/>
  <c r="M57" i="2" s="1"/>
  <c r="L62" i="2"/>
  <c r="M62" i="2" s="1"/>
  <c r="L63" i="2"/>
  <c r="M63" i="2" s="1"/>
  <c r="L65" i="2"/>
  <c r="M65" i="2" s="1"/>
  <c r="L66" i="2"/>
  <c r="M66" i="2" s="1"/>
  <c r="L52" i="2"/>
  <c r="M52" i="2" s="1"/>
  <c r="N66" i="2" l="1"/>
  <c r="N65" i="2"/>
  <c r="N63" i="2"/>
  <c r="N64" i="2"/>
  <c r="N57" i="2"/>
  <c r="N58" i="2"/>
  <c r="L28" i="2"/>
  <c r="L46" i="2" l="1"/>
  <c r="L45" i="2"/>
  <c r="L44" i="2"/>
  <c r="L43" i="2"/>
  <c r="L32" i="2"/>
  <c r="L30" i="2"/>
  <c r="L29" i="2"/>
  <c r="L27" i="2"/>
  <c r="L26" i="2"/>
  <c r="L25" i="2"/>
  <c r="L15" i="2"/>
  <c r="P10" i="2"/>
  <c r="P9" i="2"/>
  <c r="M15" i="2" l="1"/>
  <c r="M19" i="2"/>
  <c r="M20" i="2"/>
  <c r="M16" i="2"/>
  <c r="M17" i="2"/>
  <c r="M18" i="2"/>
  <c r="M26" i="2"/>
  <c r="M44" i="2"/>
  <c r="N53" i="2"/>
  <c r="N55" i="2"/>
  <c r="N54" i="2"/>
  <c r="N52" i="2"/>
  <c r="M29" i="2"/>
  <c r="M31" i="2"/>
  <c r="M27" i="2"/>
  <c r="M30" i="2"/>
  <c r="M32" i="2"/>
  <c r="M28" i="2"/>
  <c r="M45" i="2"/>
  <c r="M46" i="2"/>
  <c r="M40" i="2"/>
  <c r="M41" i="2"/>
  <c r="M43" i="2"/>
  <c r="M47" i="2"/>
  <c r="Q6" i="2"/>
  <c r="Q10" i="2"/>
  <c r="Q7" i="2"/>
  <c r="Q9" i="2"/>
  <c r="Q8" i="2"/>
  <c r="Q5" i="2"/>
  <c r="M25" i="2"/>
  <c r="N62" i="2"/>
</calcChain>
</file>

<file path=xl/sharedStrings.xml><?xml version="1.0" encoding="utf-8"?>
<sst xmlns="http://schemas.openxmlformats.org/spreadsheetml/2006/main" count="404" uniqueCount="163">
  <si>
    <t>Riege 1</t>
  </si>
  <si>
    <t>1.Gerät</t>
  </si>
  <si>
    <t>2. Gerät</t>
  </si>
  <si>
    <t>3. Gerät</t>
  </si>
  <si>
    <t>4. Gerät</t>
  </si>
  <si>
    <t>AK</t>
  </si>
  <si>
    <t>AW</t>
  </si>
  <si>
    <t>Sprung</t>
  </si>
  <si>
    <t>Stuba/Reck</t>
  </si>
  <si>
    <t>Balken</t>
  </si>
  <si>
    <t>Boden</t>
  </si>
  <si>
    <t>Gesamt</t>
  </si>
  <si>
    <t>Platzierung</t>
  </si>
  <si>
    <t>UP</t>
  </si>
  <si>
    <t>Ilm</t>
  </si>
  <si>
    <t>Krüger</t>
  </si>
  <si>
    <t>Marie</t>
  </si>
  <si>
    <t>Hannah</t>
  </si>
  <si>
    <t>A</t>
  </si>
  <si>
    <t>Riege 3</t>
  </si>
  <si>
    <t>1. Gerät</t>
  </si>
  <si>
    <t>Reck</t>
  </si>
  <si>
    <t>F</t>
  </si>
  <si>
    <t>Hanke</t>
  </si>
  <si>
    <t>Lena</t>
  </si>
  <si>
    <t>Schrickel</t>
  </si>
  <si>
    <t>Saskia</t>
  </si>
  <si>
    <t>Langner</t>
  </si>
  <si>
    <t>Merle Johanna</t>
  </si>
  <si>
    <t>Prüfer</t>
  </si>
  <si>
    <t>Philipp</t>
  </si>
  <si>
    <t>Hedda</t>
  </si>
  <si>
    <t>Riege 4</t>
  </si>
  <si>
    <t>Reck/Barren</t>
  </si>
  <si>
    <t>Kielholz</t>
  </si>
  <si>
    <t>Patricia</t>
  </si>
  <si>
    <t>Gärtner</t>
  </si>
  <si>
    <t>Sarah</t>
  </si>
  <si>
    <t>Nigrin</t>
  </si>
  <si>
    <t>Annika</t>
  </si>
  <si>
    <t>Hörnlein</t>
  </si>
  <si>
    <t>Einax</t>
  </si>
  <si>
    <t>Johanna</t>
  </si>
  <si>
    <t>Mastylo</t>
  </si>
  <si>
    <t>Sophie</t>
  </si>
  <si>
    <t>Riege 5</t>
  </si>
  <si>
    <t>Barthel</t>
  </si>
  <si>
    <t>Tora</t>
  </si>
  <si>
    <t>Schüler</t>
  </si>
  <si>
    <t>Flora</t>
  </si>
  <si>
    <t>Illing</t>
  </si>
  <si>
    <t>Nika</t>
  </si>
  <si>
    <t>Schlötel</t>
  </si>
  <si>
    <t>König</t>
  </si>
  <si>
    <t>Martha</t>
  </si>
  <si>
    <t>Mündel</t>
  </si>
  <si>
    <t>Matilda</t>
  </si>
  <si>
    <t>Hübner</t>
  </si>
  <si>
    <t>Luise</t>
  </si>
  <si>
    <t>Riege 6</t>
  </si>
  <si>
    <t>5. Gerät</t>
  </si>
  <si>
    <t>6. Gerät</t>
  </si>
  <si>
    <t>Barren</t>
  </si>
  <si>
    <t>Ringe</t>
  </si>
  <si>
    <t>Kindler</t>
  </si>
  <si>
    <t>Binhack</t>
  </si>
  <si>
    <t>Tobias</t>
  </si>
  <si>
    <t>Rafael</t>
  </si>
  <si>
    <t>Riege 7</t>
  </si>
  <si>
    <t>Husung</t>
  </si>
  <si>
    <t>Julian</t>
  </si>
  <si>
    <t>Dania</t>
  </si>
  <si>
    <t>Reimann</t>
  </si>
  <si>
    <t>Editha</t>
  </si>
  <si>
    <t>Anna</t>
  </si>
  <si>
    <t>Kirchner</t>
  </si>
  <si>
    <t>Meggy</t>
  </si>
  <si>
    <t>Riege 2</t>
  </si>
  <si>
    <t>Geier</t>
  </si>
  <si>
    <t>Riege</t>
  </si>
  <si>
    <t>Lilly Marie</t>
  </si>
  <si>
    <t>Alva Henrike</t>
  </si>
  <si>
    <t>Nele</t>
  </si>
  <si>
    <t xml:space="preserve">Gärtner </t>
  </si>
  <si>
    <t>Markgraf</t>
  </si>
  <si>
    <t>Marie Zoe</t>
  </si>
  <si>
    <t>Feuerstein</t>
  </si>
  <si>
    <t>Julius</t>
  </si>
  <si>
    <t>Manja</t>
  </si>
  <si>
    <t>Finnja</t>
  </si>
  <si>
    <t>Zoe</t>
  </si>
  <si>
    <t>Schumann</t>
  </si>
  <si>
    <t>Peppler</t>
  </si>
  <si>
    <t>Zelle</t>
  </si>
  <si>
    <t>Ophelia</t>
  </si>
  <si>
    <t>Janina</t>
  </si>
  <si>
    <t>Herz</t>
  </si>
  <si>
    <t>Leistritz</t>
  </si>
  <si>
    <t xml:space="preserve"> 10/11</t>
  </si>
  <si>
    <t>LK 4</t>
  </si>
  <si>
    <t>Riege 8-11</t>
  </si>
  <si>
    <t>Athletik</t>
  </si>
  <si>
    <t>Athletik - Mittelwert</t>
  </si>
  <si>
    <t>Klettern</t>
  </si>
  <si>
    <t>Sprint 15m</t>
  </si>
  <si>
    <t>Schlussspr.</t>
  </si>
  <si>
    <t>Gerät
Boden</t>
  </si>
  <si>
    <t>Gerät
Reck</t>
  </si>
  <si>
    <t>Gerät
Balken</t>
  </si>
  <si>
    <t>Auswertung über Gold, Silber, Bronze - siehe EXTRA Tabelle</t>
  </si>
  <si>
    <t>Schwebesitz</t>
  </si>
  <si>
    <t>StuBa</t>
  </si>
  <si>
    <t>Balken/Bank</t>
  </si>
  <si>
    <t xml:space="preserve"> 12/13</t>
  </si>
  <si>
    <t>Hartmann</t>
  </si>
  <si>
    <t>Emma</t>
  </si>
  <si>
    <t>Steger</t>
  </si>
  <si>
    <t>Freya</t>
  </si>
  <si>
    <t>Karcher</t>
  </si>
  <si>
    <t>Elisabeth</t>
  </si>
  <si>
    <t xml:space="preserve"> 8/9</t>
  </si>
  <si>
    <t>Lucke</t>
  </si>
  <si>
    <t>Lisa</t>
  </si>
  <si>
    <t>Wendt</t>
  </si>
  <si>
    <t>Jungnitsch</t>
  </si>
  <si>
    <t>Salome</t>
  </si>
  <si>
    <t>Riege 8</t>
  </si>
  <si>
    <t xml:space="preserve"> 5/6</t>
  </si>
  <si>
    <t>Romina</t>
  </si>
  <si>
    <t>Greßler</t>
  </si>
  <si>
    <t>Paula</t>
  </si>
  <si>
    <t>Keßler</t>
  </si>
  <si>
    <t>Linda Marie</t>
  </si>
  <si>
    <t>Koller</t>
  </si>
  <si>
    <t>Luscher</t>
  </si>
  <si>
    <t>Hanna Sophie</t>
  </si>
  <si>
    <t>Junghans</t>
  </si>
  <si>
    <t>Leana</t>
  </si>
  <si>
    <t>Pahnke</t>
  </si>
  <si>
    <t>Robin</t>
  </si>
  <si>
    <t xml:space="preserve"> 10-13</t>
  </si>
  <si>
    <t xml:space="preserve"> 8-9</t>
  </si>
  <si>
    <t>Gasper</t>
  </si>
  <si>
    <t>Felix</t>
  </si>
  <si>
    <t xml:space="preserve">  6-7</t>
  </si>
  <si>
    <t>Pausche / A</t>
  </si>
  <si>
    <t>Hugo</t>
  </si>
  <si>
    <t>Paul</t>
  </si>
  <si>
    <t>Breitenstein</t>
  </si>
  <si>
    <t>Tom</t>
  </si>
  <si>
    <t>Sonja</t>
  </si>
  <si>
    <t>Naumann</t>
  </si>
  <si>
    <t>Thea</t>
  </si>
  <si>
    <t>Dreßler</t>
  </si>
  <si>
    <t>Höppner</t>
  </si>
  <si>
    <t>Fina</t>
  </si>
  <si>
    <t>Sarah-Maria</t>
  </si>
  <si>
    <t>Silber</t>
  </si>
  <si>
    <t>Bronce</t>
  </si>
  <si>
    <t>Gold</t>
  </si>
  <si>
    <t>Gerät
Barren</t>
  </si>
  <si>
    <t>Gerät
Sprung/
Klettern</t>
  </si>
  <si>
    <t>Ergebnisse Kreisjugendspiele 30.10.2016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</si>
</sst>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49" fontId="1" fillId="0" borderId="0" xfId="0" applyNumberFormat="1" applyFont="1" applyFill="1" applyBorder="1" applyAlignment="1"/>
    <xf numFmtId="2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1" fillId="0" borderId="1" xfId="0" applyFont="1" applyBorder="1"/>
    <xf numFmtId="1" fontId="3" fillId="0" borderId="0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/>
    <xf numFmtId="0" fontId="0" fillId="0" borderId="1" xfId="0" applyFont="1" applyBorder="1"/>
    <xf numFmtId="49" fontId="4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0" fillId="0" borderId="1" xfId="0" applyNumberFormat="1" applyFont="1" applyBorder="1"/>
    <xf numFmtId="49" fontId="0" fillId="2" borderId="0" xfId="0" applyNumberFormat="1" applyFont="1" applyFill="1" applyBorder="1" applyAlignment="1">
      <alignment horizontal="left"/>
    </xf>
    <xf numFmtId="0" fontId="0" fillId="2" borderId="1" xfId="0" applyNumberFormat="1" applyFont="1" applyFill="1" applyBorder="1"/>
    <xf numFmtId="0" fontId="0" fillId="2" borderId="1" xfId="0" applyFont="1" applyFill="1" applyBorder="1" applyAlignment="1">
      <alignment horizontal="left"/>
    </xf>
    <xf numFmtId="1" fontId="0" fillId="0" borderId="0" xfId="0" applyNumberFormat="1" applyFont="1"/>
    <xf numFmtId="49" fontId="0" fillId="3" borderId="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left"/>
    </xf>
    <xf numFmtId="2" fontId="0" fillId="3" borderId="0" xfId="0" applyNumberFormat="1" applyFont="1" applyFill="1"/>
    <xf numFmtId="2" fontId="0" fillId="3" borderId="0" xfId="0" applyNumberFormat="1" applyFont="1" applyFill="1" applyBorder="1"/>
    <xf numFmtId="2" fontId="1" fillId="0" borderId="2" xfId="0" applyNumberFormat="1" applyFont="1" applyBorder="1"/>
    <xf numFmtId="2" fontId="2" fillId="0" borderId="3" xfId="0" applyNumberFormat="1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Border="1"/>
    <xf numFmtId="0" fontId="0" fillId="0" borderId="0" xfId="0" applyFont="1" applyBorder="1"/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5" fillId="2" borderId="1" xfId="0" applyNumberFormat="1" applyFont="1" applyFill="1" applyBorder="1"/>
    <xf numFmtId="2" fontId="0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0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2" fontId="0" fillId="3" borderId="1" xfId="0" applyNumberFormat="1" applyFont="1" applyFill="1" applyBorder="1"/>
    <xf numFmtId="2" fontId="5" fillId="3" borderId="1" xfId="0" applyNumberFormat="1" applyFont="1" applyFill="1" applyBorder="1"/>
    <xf numFmtId="2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left"/>
    </xf>
    <xf numFmtId="2" fontId="0" fillId="0" borderId="6" xfId="0" applyNumberFormat="1" applyFont="1" applyBorder="1"/>
    <xf numFmtId="0" fontId="0" fillId="0" borderId="6" xfId="0" applyNumberFormat="1" applyFont="1" applyBorder="1"/>
    <xf numFmtId="49" fontId="4" fillId="2" borderId="0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49" fontId="0" fillId="2" borderId="0" xfId="0" applyNumberFormat="1" applyFont="1" applyFill="1" applyBorder="1"/>
    <xf numFmtId="49" fontId="4" fillId="2" borderId="1" xfId="0" applyNumberFormat="1" applyFont="1" applyFill="1" applyBorder="1" applyAlignment="1">
      <alignment horizontal="left" vertical="top"/>
    </xf>
    <xf numFmtId="0" fontId="0" fillId="2" borderId="0" xfId="0" applyFill="1"/>
    <xf numFmtId="0" fontId="1" fillId="2" borderId="0" xfId="0" applyFont="1" applyFill="1"/>
    <xf numFmtId="49" fontId="4" fillId="0" borderId="1" xfId="0" applyNumberFormat="1" applyFont="1" applyFill="1" applyBorder="1" applyAlignment="1">
      <alignment horizontal="left" vertical="center"/>
    </xf>
    <xf numFmtId="2" fontId="5" fillId="0" borderId="1" xfId="0" applyNumberFormat="1" applyFont="1" applyFill="1" applyBorder="1"/>
    <xf numFmtId="49" fontId="4" fillId="4" borderId="1" xfId="0" applyNumberFormat="1" applyFont="1" applyFill="1" applyBorder="1" applyAlignment="1">
      <alignment horizontal="left"/>
    </xf>
    <xf numFmtId="2" fontId="4" fillId="4" borderId="1" xfId="0" applyNumberFormat="1" applyFont="1" applyFill="1" applyBorder="1" applyAlignment="1">
      <alignment horizontal="left"/>
    </xf>
    <xf numFmtId="2" fontId="0" fillId="4" borderId="1" xfId="0" applyNumberFormat="1" applyFont="1" applyFill="1" applyBorder="1"/>
    <xf numFmtId="2" fontId="5" fillId="4" borderId="1" xfId="0" applyNumberFormat="1" applyFont="1" applyFill="1" applyBorder="1"/>
    <xf numFmtId="2" fontId="0" fillId="4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/>
    <xf numFmtId="2" fontId="0" fillId="0" borderId="0" xfId="0" applyNumberFormat="1" applyFont="1" applyFill="1"/>
    <xf numFmtId="0" fontId="0" fillId="0" borderId="0" xfId="0" applyFont="1" applyFill="1"/>
    <xf numFmtId="0" fontId="0" fillId="0" borderId="0" xfId="0" applyFill="1"/>
    <xf numFmtId="0" fontId="6" fillId="0" borderId="1" xfId="0" applyFont="1" applyBorder="1"/>
    <xf numFmtId="0" fontId="0" fillId="0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abSelected="1" topLeftCell="E67" zoomScaleNormal="100" zoomScaleSheetLayoutView="100" workbookViewId="0">
      <selection activeCell="T49" sqref="T49"/>
    </sheetView>
  </sheetViews>
  <sheetFormatPr baseColWidth="10" defaultRowHeight="15" x14ac:dyDescent="0.25"/>
  <cols>
    <col min="1" max="1" width="3.85546875" bestFit="1" customWidth="1"/>
    <col min="2" max="2" width="5" bestFit="1" customWidth="1"/>
    <col min="3" max="3" width="4.42578125" bestFit="1" customWidth="1"/>
    <col min="4" max="4" width="7.140625" bestFit="1" customWidth="1"/>
    <col min="5" max="5" width="2.28515625" bestFit="1" customWidth="1"/>
    <col min="7" max="7" width="14" bestFit="1" customWidth="1"/>
  </cols>
  <sheetData>
    <row r="1" spans="1:17" x14ac:dyDescent="0.25">
      <c r="A1" s="1"/>
      <c r="B1" s="1"/>
      <c r="C1" s="2"/>
      <c r="D1" s="3"/>
      <c r="E1" s="3"/>
      <c r="F1" s="3" t="s">
        <v>162</v>
      </c>
      <c r="G1" s="1"/>
      <c r="H1" s="4"/>
      <c r="I1" s="4"/>
      <c r="J1" s="5"/>
      <c r="K1" s="5"/>
      <c r="L1" s="5"/>
      <c r="M1" s="5"/>
      <c r="N1" s="5"/>
      <c r="O1" s="5"/>
      <c r="P1" s="2"/>
      <c r="Q1" s="2"/>
    </row>
    <row r="2" spans="1:17" x14ac:dyDescent="0.25">
      <c r="A2" s="1"/>
      <c r="B2" s="1"/>
      <c r="C2" s="2"/>
      <c r="D2" s="3"/>
      <c r="E2" s="3"/>
      <c r="F2" s="3"/>
      <c r="G2" s="1"/>
      <c r="H2" s="4"/>
      <c r="I2" s="4"/>
      <c r="J2" s="5"/>
      <c r="K2" s="5"/>
      <c r="L2" s="5"/>
      <c r="M2" s="5"/>
      <c r="N2" s="5"/>
      <c r="O2" s="5"/>
      <c r="P2" s="2"/>
      <c r="Q2" s="2"/>
    </row>
    <row r="3" spans="1:17" x14ac:dyDescent="0.25">
      <c r="A3" s="6"/>
      <c r="B3" s="7"/>
      <c r="C3" s="2"/>
      <c r="D3" s="2"/>
      <c r="E3" s="2"/>
      <c r="F3" s="73" t="s">
        <v>0</v>
      </c>
      <c r="G3" s="73"/>
      <c r="H3" s="74" t="s">
        <v>1</v>
      </c>
      <c r="I3" s="74"/>
      <c r="J3" s="72" t="s">
        <v>2</v>
      </c>
      <c r="K3" s="72"/>
      <c r="L3" s="72" t="s">
        <v>3</v>
      </c>
      <c r="M3" s="72"/>
      <c r="N3" s="72" t="s">
        <v>4</v>
      </c>
      <c r="O3" s="72"/>
      <c r="P3" s="2"/>
      <c r="Q3" s="2"/>
    </row>
    <row r="4" spans="1:17" x14ac:dyDescent="0.25">
      <c r="A4" s="6"/>
      <c r="B4" s="8"/>
      <c r="C4" s="9" t="s">
        <v>5</v>
      </c>
      <c r="D4" s="10"/>
      <c r="E4" s="10"/>
      <c r="F4" s="73"/>
      <c r="G4" s="73"/>
      <c r="H4" s="11" t="s">
        <v>6</v>
      </c>
      <c r="I4" s="12" t="s">
        <v>7</v>
      </c>
      <c r="J4" s="11" t="s">
        <v>6</v>
      </c>
      <c r="K4" s="12" t="s">
        <v>8</v>
      </c>
      <c r="L4" s="11" t="s">
        <v>6</v>
      </c>
      <c r="M4" s="12" t="s">
        <v>9</v>
      </c>
      <c r="N4" s="11" t="s">
        <v>6</v>
      </c>
      <c r="O4" s="12" t="s">
        <v>10</v>
      </c>
      <c r="P4" s="13" t="s">
        <v>11</v>
      </c>
      <c r="Q4" s="14" t="s">
        <v>12</v>
      </c>
    </row>
    <row r="5" spans="1:17" x14ac:dyDescent="0.25">
      <c r="A5" s="6" t="s">
        <v>14</v>
      </c>
      <c r="B5" s="15"/>
      <c r="C5" s="9" t="s">
        <v>99</v>
      </c>
      <c r="D5" s="10" t="s">
        <v>113</v>
      </c>
      <c r="E5" s="10"/>
      <c r="F5" s="19" t="s">
        <v>29</v>
      </c>
      <c r="G5" s="54" t="s">
        <v>24</v>
      </c>
      <c r="H5" s="16"/>
      <c r="I5" s="17">
        <v>7.8</v>
      </c>
      <c r="J5" s="17"/>
      <c r="K5" s="17">
        <v>11.7</v>
      </c>
      <c r="L5" s="17"/>
      <c r="M5" s="17">
        <v>9.4</v>
      </c>
      <c r="N5" s="17"/>
      <c r="O5" s="17">
        <v>11.9</v>
      </c>
      <c r="P5" s="17">
        <f t="shared" ref="P5:P6" si="0">I5+K5+M5+O5</f>
        <v>40.799999999999997</v>
      </c>
      <c r="Q5" s="18">
        <f>RANK(P5,$P$5:$P$10)</f>
        <v>4</v>
      </c>
    </row>
    <row r="6" spans="1:17" x14ac:dyDescent="0.25">
      <c r="A6" s="6" t="s">
        <v>13</v>
      </c>
      <c r="B6" s="20"/>
      <c r="C6" s="9" t="s">
        <v>99</v>
      </c>
      <c r="D6" s="10" t="s">
        <v>113</v>
      </c>
      <c r="E6" s="10"/>
      <c r="F6" s="19" t="s">
        <v>25</v>
      </c>
      <c r="G6" s="21" t="s">
        <v>26</v>
      </c>
      <c r="H6" s="16"/>
      <c r="I6" s="17">
        <v>9.5</v>
      </c>
      <c r="J6" s="17"/>
      <c r="K6" s="17">
        <v>11.6</v>
      </c>
      <c r="L6" s="17"/>
      <c r="M6" s="17">
        <v>10.65</v>
      </c>
      <c r="N6" s="17"/>
      <c r="O6" s="17">
        <v>12.1</v>
      </c>
      <c r="P6" s="17">
        <f t="shared" si="0"/>
        <v>43.85</v>
      </c>
      <c r="Q6" s="18">
        <f>RANK(P6,$P$5:$P$10)</f>
        <v>2</v>
      </c>
    </row>
    <row r="7" spans="1:17" x14ac:dyDescent="0.25">
      <c r="A7" s="6" t="s">
        <v>13</v>
      </c>
      <c r="B7" s="15"/>
      <c r="C7" s="9" t="s">
        <v>99</v>
      </c>
      <c r="D7" s="10" t="s">
        <v>113</v>
      </c>
      <c r="E7" s="10"/>
      <c r="F7" s="19" t="s">
        <v>23</v>
      </c>
      <c r="G7" s="21" t="s">
        <v>24</v>
      </c>
      <c r="H7" s="16"/>
      <c r="I7" s="17">
        <v>8.1</v>
      </c>
      <c r="J7" s="17"/>
      <c r="K7" s="17">
        <v>10.9</v>
      </c>
      <c r="L7" s="17"/>
      <c r="M7" s="17">
        <v>8.6999999999999993</v>
      </c>
      <c r="N7" s="17"/>
      <c r="O7" s="17">
        <v>9.9</v>
      </c>
      <c r="P7" s="17">
        <f t="shared" ref="P7:P8" si="1">I7+K7+M7+O7</f>
        <v>37.6</v>
      </c>
      <c r="Q7" s="18">
        <f t="shared" ref="Q7:Q10" si="2">RANK(P7,$P$5:$P$10)</f>
        <v>5</v>
      </c>
    </row>
    <row r="8" spans="1:17" x14ac:dyDescent="0.25">
      <c r="A8" s="6" t="s">
        <v>14</v>
      </c>
      <c r="B8" s="20"/>
      <c r="C8" s="9" t="s">
        <v>99</v>
      </c>
      <c r="D8" s="10" t="s">
        <v>113</v>
      </c>
      <c r="E8" s="10"/>
      <c r="F8" s="19" t="s">
        <v>30</v>
      </c>
      <c r="G8" s="19" t="s">
        <v>31</v>
      </c>
      <c r="H8" s="16"/>
      <c r="I8" s="17">
        <v>10.1</v>
      </c>
      <c r="J8" s="17"/>
      <c r="K8" s="17">
        <v>12.3</v>
      </c>
      <c r="L8" s="17"/>
      <c r="M8" s="17">
        <v>10.7</v>
      </c>
      <c r="N8" s="17"/>
      <c r="O8" s="17">
        <v>11.2</v>
      </c>
      <c r="P8" s="17">
        <f t="shared" si="1"/>
        <v>44.3</v>
      </c>
      <c r="Q8" s="18">
        <f t="shared" si="2"/>
        <v>1</v>
      </c>
    </row>
    <row r="9" spans="1:17" x14ac:dyDescent="0.25">
      <c r="A9" s="6" t="s">
        <v>14</v>
      </c>
      <c r="B9" s="15"/>
      <c r="C9" s="9" t="s">
        <v>99</v>
      </c>
      <c r="D9" s="10" t="s">
        <v>113</v>
      </c>
      <c r="E9" s="10"/>
      <c r="F9" s="19" t="s">
        <v>27</v>
      </c>
      <c r="G9" s="19" t="s">
        <v>28</v>
      </c>
      <c r="H9" s="16"/>
      <c r="I9" s="17">
        <v>9.1999999999999993</v>
      </c>
      <c r="J9" s="17"/>
      <c r="K9" s="17">
        <v>11.9</v>
      </c>
      <c r="L9" s="17"/>
      <c r="M9" s="17">
        <v>9.6</v>
      </c>
      <c r="N9" s="17"/>
      <c r="O9" s="17">
        <v>12.3</v>
      </c>
      <c r="P9" s="17">
        <f t="shared" ref="P9:P10" si="3">I9+K9+M9+O9</f>
        <v>43</v>
      </c>
      <c r="Q9" s="18">
        <f t="shared" si="2"/>
        <v>3</v>
      </c>
    </row>
    <row r="10" spans="1:17" x14ac:dyDescent="0.25">
      <c r="A10" s="6" t="s">
        <v>14</v>
      </c>
      <c r="B10" s="20"/>
      <c r="C10" s="9" t="s">
        <v>99</v>
      </c>
      <c r="D10" s="10" t="s">
        <v>113</v>
      </c>
      <c r="E10" s="10"/>
      <c r="F10" s="19" t="s">
        <v>114</v>
      </c>
      <c r="G10" s="54" t="s">
        <v>115</v>
      </c>
      <c r="H10" s="16"/>
      <c r="I10" s="17">
        <v>6.5</v>
      </c>
      <c r="J10" s="17"/>
      <c r="K10" s="17">
        <v>8.1999999999999993</v>
      </c>
      <c r="L10" s="17"/>
      <c r="M10" s="17">
        <v>7</v>
      </c>
      <c r="N10" s="17"/>
      <c r="O10" s="17">
        <v>10</v>
      </c>
      <c r="P10" s="17">
        <f t="shared" si="3"/>
        <v>31.7</v>
      </c>
      <c r="Q10" s="18">
        <f t="shared" si="2"/>
        <v>6</v>
      </c>
    </row>
    <row r="11" spans="1:17" x14ac:dyDescent="0.25">
      <c r="A11" s="6"/>
      <c r="B11" s="15"/>
      <c r="C11" s="9"/>
      <c r="D11" s="10"/>
      <c r="E11" s="10"/>
      <c r="F11" s="22"/>
      <c r="G11" s="22"/>
      <c r="H11" s="23"/>
      <c r="I11" s="5"/>
      <c r="J11" s="5"/>
      <c r="K11" s="5"/>
      <c r="L11" s="5"/>
      <c r="M11" s="5"/>
      <c r="N11" s="5"/>
      <c r="O11" s="5"/>
      <c r="P11" s="18"/>
      <c r="Q11" s="2"/>
    </row>
    <row r="12" spans="1:17" x14ac:dyDescent="0.25">
      <c r="A12" s="6"/>
      <c r="B12" s="15"/>
      <c r="C12" s="9"/>
      <c r="D12" s="10"/>
      <c r="E12" s="10"/>
      <c r="F12" s="22"/>
      <c r="G12" s="22"/>
      <c r="H12" s="23"/>
      <c r="I12" s="5"/>
      <c r="J12" s="5"/>
      <c r="K12" s="5"/>
      <c r="L12" s="5"/>
      <c r="M12" s="5"/>
      <c r="N12" s="5"/>
      <c r="O12" s="5"/>
      <c r="P12" s="2"/>
      <c r="Q12" s="2"/>
    </row>
    <row r="13" spans="1:17" x14ac:dyDescent="0.25">
      <c r="A13" s="6"/>
      <c r="D13" s="10"/>
      <c r="E13" s="10"/>
      <c r="F13" s="75" t="s">
        <v>77</v>
      </c>
      <c r="G13" s="75"/>
      <c r="H13" s="11" t="s">
        <v>20</v>
      </c>
      <c r="I13" s="12" t="s">
        <v>2</v>
      </c>
      <c r="J13" s="12" t="s">
        <v>3</v>
      </c>
      <c r="K13" s="12" t="s">
        <v>4</v>
      </c>
      <c r="L13" s="5"/>
      <c r="M13" s="5"/>
      <c r="N13" s="5"/>
      <c r="O13" s="5"/>
      <c r="P13" s="2"/>
      <c r="Q13" s="2"/>
    </row>
    <row r="14" spans="1:17" x14ac:dyDescent="0.25">
      <c r="A14" s="6"/>
      <c r="B14" s="15"/>
      <c r="C14" s="9"/>
      <c r="D14" s="10"/>
      <c r="E14" s="10"/>
      <c r="F14" s="75"/>
      <c r="G14" s="75"/>
      <c r="H14" s="11" t="s">
        <v>9</v>
      </c>
      <c r="I14" s="12" t="s">
        <v>10</v>
      </c>
      <c r="J14" s="12" t="s">
        <v>7</v>
      </c>
      <c r="K14" s="11" t="s">
        <v>111</v>
      </c>
      <c r="L14" s="11" t="s">
        <v>11</v>
      </c>
      <c r="M14" s="11" t="s">
        <v>12</v>
      </c>
      <c r="N14" s="5"/>
      <c r="O14" s="5"/>
      <c r="P14" s="2"/>
      <c r="Q14" s="2"/>
    </row>
    <row r="15" spans="1:17" x14ac:dyDescent="0.25">
      <c r="A15" s="6"/>
      <c r="B15" s="20"/>
      <c r="C15" s="9" t="s">
        <v>14</v>
      </c>
      <c r="D15" s="10" t="s">
        <v>98</v>
      </c>
      <c r="E15" s="10" t="s">
        <v>22</v>
      </c>
      <c r="F15" s="50" t="s">
        <v>38</v>
      </c>
      <c r="G15" s="50" t="s">
        <v>39</v>
      </c>
      <c r="H15" s="24">
        <v>14.6</v>
      </c>
      <c r="I15" s="17">
        <v>14.1</v>
      </c>
      <c r="J15" s="17">
        <v>14.6</v>
      </c>
      <c r="K15" s="17">
        <v>14.6</v>
      </c>
      <c r="L15" s="17">
        <f t="shared" ref="L15:L46" si="4">SUM(H15:K15)</f>
        <v>57.9</v>
      </c>
      <c r="M15" s="28">
        <f>RANK(L15,$L$15:$L$20)</f>
        <v>2</v>
      </c>
      <c r="N15" s="5"/>
    </row>
    <row r="16" spans="1:17" x14ac:dyDescent="0.25">
      <c r="A16" s="6"/>
      <c r="B16" s="20"/>
      <c r="C16" s="9" t="s">
        <v>14</v>
      </c>
      <c r="D16" s="10" t="s">
        <v>98</v>
      </c>
      <c r="E16" s="10" t="s">
        <v>22</v>
      </c>
      <c r="F16" s="50" t="s">
        <v>41</v>
      </c>
      <c r="G16" s="50" t="s">
        <v>42</v>
      </c>
      <c r="H16" s="24">
        <v>12.8</v>
      </c>
      <c r="I16" s="17">
        <v>13.9</v>
      </c>
      <c r="J16" s="17">
        <v>13.9</v>
      </c>
      <c r="K16" s="17">
        <v>14.4</v>
      </c>
      <c r="L16" s="17">
        <f t="shared" si="4"/>
        <v>55</v>
      </c>
      <c r="M16" s="28">
        <f t="shared" ref="M16:M20" si="5">RANK(L16,$L$15:$L$20)</f>
        <v>5</v>
      </c>
      <c r="N16" s="5"/>
      <c r="O16" s="5"/>
      <c r="P16" s="2"/>
      <c r="Q16" s="2"/>
    </row>
    <row r="17" spans="1:17" x14ac:dyDescent="0.25">
      <c r="A17" s="6"/>
      <c r="B17" s="15"/>
      <c r="C17" s="9" t="s">
        <v>14</v>
      </c>
      <c r="D17" s="10" t="s">
        <v>98</v>
      </c>
      <c r="E17" s="10" t="s">
        <v>22</v>
      </c>
      <c r="F17" s="19" t="s">
        <v>34</v>
      </c>
      <c r="G17" s="19" t="s">
        <v>35</v>
      </c>
      <c r="H17" s="16">
        <v>13</v>
      </c>
      <c r="I17" s="17">
        <v>13.6</v>
      </c>
      <c r="J17" s="17">
        <v>15.2</v>
      </c>
      <c r="K17" s="17">
        <v>15.2</v>
      </c>
      <c r="L17" s="17">
        <f t="shared" si="4"/>
        <v>57</v>
      </c>
      <c r="M17" s="28">
        <f t="shared" si="5"/>
        <v>4</v>
      </c>
      <c r="N17" s="5"/>
      <c r="O17" s="5"/>
      <c r="P17" s="2"/>
      <c r="Q17" s="2"/>
    </row>
    <row r="18" spans="1:17" x14ac:dyDescent="0.25">
      <c r="A18" s="6"/>
      <c r="B18" s="15"/>
      <c r="C18" s="9" t="s">
        <v>14</v>
      </c>
      <c r="D18" s="10" t="s">
        <v>98</v>
      </c>
      <c r="E18" s="10" t="s">
        <v>22</v>
      </c>
      <c r="F18" s="19" t="s">
        <v>43</v>
      </c>
      <c r="G18" s="19" t="s">
        <v>44</v>
      </c>
      <c r="H18" s="16">
        <v>14</v>
      </c>
      <c r="I18" s="17">
        <v>14.2</v>
      </c>
      <c r="J18" s="17">
        <v>14.9</v>
      </c>
      <c r="K18" s="17">
        <v>15.4</v>
      </c>
      <c r="L18" s="17">
        <f t="shared" si="4"/>
        <v>58.5</v>
      </c>
      <c r="M18" s="28">
        <f t="shared" si="5"/>
        <v>1</v>
      </c>
      <c r="N18" s="5"/>
      <c r="O18" s="5"/>
      <c r="P18" s="2"/>
      <c r="Q18" s="2"/>
    </row>
    <row r="19" spans="1:17" x14ac:dyDescent="0.25">
      <c r="A19" s="6"/>
      <c r="B19" s="15"/>
      <c r="C19" s="9" t="s">
        <v>14</v>
      </c>
      <c r="D19" s="10" t="s">
        <v>98</v>
      </c>
      <c r="E19" s="10" t="s">
        <v>22</v>
      </c>
      <c r="F19" s="19" t="s">
        <v>40</v>
      </c>
      <c r="G19" s="51" t="s">
        <v>39</v>
      </c>
      <c r="H19" s="16">
        <v>13.4</v>
      </c>
      <c r="I19" s="17">
        <v>14.3</v>
      </c>
      <c r="J19" s="17">
        <v>14.1</v>
      </c>
      <c r="K19" s="17">
        <v>15.4</v>
      </c>
      <c r="L19" s="17">
        <f t="shared" si="4"/>
        <v>57.2</v>
      </c>
      <c r="M19" s="28">
        <f t="shared" si="5"/>
        <v>3</v>
      </c>
      <c r="N19" s="5"/>
      <c r="O19" s="5"/>
      <c r="P19" s="2"/>
      <c r="Q19" s="2"/>
    </row>
    <row r="20" spans="1:17" s="97" customFormat="1" x14ac:dyDescent="0.25">
      <c r="A20" s="6"/>
      <c r="B20" s="15"/>
      <c r="C20" s="9" t="s">
        <v>14</v>
      </c>
      <c r="D20" s="10" t="s">
        <v>98</v>
      </c>
      <c r="E20" s="10" t="s">
        <v>18</v>
      </c>
      <c r="F20" s="19" t="s">
        <v>36</v>
      </c>
      <c r="G20" s="54" t="s">
        <v>37</v>
      </c>
      <c r="H20" s="16">
        <v>12.25</v>
      </c>
      <c r="I20" s="46">
        <v>11.9</v>
      </c>
      <c r="J20" s="46">
        <v>12.5</v>
      </c>
      <c r="K20" s="46">
        <v>12</v>
      </c>
      <c r="L20" s="46">
        <f t="shared" ref="L20" si="6">SUM(H20:K20)</f>
        <v>48.65</v>
      </c>
      <c r="M20" s="82">
        <f t="shared" si="5"/>
        <v>6</v>
      </c>
      <c r="N20" s="95"/>
      <c r="O20" s="95"/>
      <c r="P20" s="96"/>
      <c r="Q20" s="96"/>
    </row>
    <row r="21" spans="1:17" x14ac:dyDescent="0.25">
      <c r="A21" s="6"/>
      <c r="B21" s="15"/>
      <c r="C21" s="9"/>
      <c r="D21" s="10"/>
      <c r="E21" s="10"/>
      <c r="F21" s="22"/>
      <c r="G21" s="53"/>
      <c r="H21" s="23"/>
      <c r="I21" s="41"/>
      <c r="J21" s="41"/>
      <c r="K21" s="41"/>
      <c r="L21" s="17"/>
      <c r="M21" s="58"/>
      <c r="N21" s="5"/>
      <c r="O21" s="5"/>
      <c r="P21" s="2"/>
      <c r="Q21" s="2"/>
    </row>
    <row r="22" spans="1:17" x14ac:dyDescent="0.25">
      <c r="A22" s="6"/>
      <c r="B22" s="15"/>
      <c r="C22" s="9"/>
      <c r="D22" s="10"/>
      <c r="E22" s="10"/>
      <c r="F22" s="22"/>
      <c r="G22" s="22"/>
      <c r="H22" s="23"/>
      <c r="I22" s="5"/>
      <c r="J22" s="5"/>
      <c r="K22" s="5"/>
      <c r="L22" s="17"/>
      <c r="M22" s="5"/>
      <c r="N22" s="5"/>
      <c r="O22" s="2"/>
      <c r="P22" s="2"/>
      <c r="Q22" s="2"/>
    </row>
    <row r="23" spans="1:17" x14ac:dyDescent="0.25">
      <c r="A23" s="6"/>
      <c r="B23" s="15"/>
      <c r="C23" s="9"/>
      <c r="D23" s="10"/>
      <c r="E23" s="10"/>
      <c r="F23" s="75" t="s">
        <v>19</v>
      </c>
      <c r="G23" s="75"/>
      <c r="H23" s="11" t="s">
        <v>20</v>
      </c>
      <c r="I23" s="12" t="s">
        <v>2</v>
      </c>
      <c r="J23" s="12" t="s">
        <v>3</v>
      </c>
      <c r="K23" s="12" t="s">
        <v>4</v>
      </c>
      <c r="L23" s="5"/>
      <c r="M23" s="5"/>
      <c r="N23" s="5"/>
      <c r="O23" s="2"/>
      <c r="P23" s="2"/>
      <c r="Q23" s="2"/>
    </row>
    <row r="24" spans="1:17" x14ac:dyDescent="0.25">
      <c r="A24" s="6"/>
      <c r="B24" s="15"/>
      <c r="C24" s="9"/>
      <c r="D24" s="10"/>
      <c r="E24" s="10"/>
      <c r="F24" s="75"/>
      <c r="G24" s="75"/>
      <c r="H24" s="11" t="s">
        <v>33</v>
      </c>
      <c r="I24" s="12" t="s">
        <v>9</v>
      </c>
      <c r="J24" s="12" t="s">
        <v>10</v>
      </c>
      <c r="K24" s="11" t="s">
        <v>7</v>
      </c>
      <c r="L24" s="12" t="s">
        <v>11</v>
      </c>
      <c r="M24" s="11" t="s">
        <v>12</v>
      </c>
      <c r="N24" s="5"/>
      <c r="O24" s="42"/>
      <c r="P24" s="42"/>
      <c r="Q24" s="2"/>
    </row>
    <row r="25" spans="1:17" x14ac:dyDescent="0.25">
      <c r="A25" s="6"/>
      <c r="B25" s="15"/>
      <c r="C25" s="9" t="s">
        <v>14</v>
      </c>
      <c r="D25" s="10">
        <v>9</v>
      </c>
      <c r="E25" s="10" t="s">
        <v>22</v>
      </c>
      <c r="F25" s="19" t="s">
        <v>48</v>
      </c>
      <c r="G25" s="54" t="s">
        <v>49</v>
      </c>
      <c r="H25" s="16">
        <v>12.8</v>
      </c>
      <c r="I25" s="17">
        <v>12.3</v>
      </c>
      <c r="J25" s="70">
        <v>12.6</v>
      </c>
      <c r="K25" s="17">
        <v>11.5</v>
      </c>
      <c r="L25" s="17">
        <f t="shared" si="4"/>
        <v>49.2</v>
      </c>
      <c r="M25" s="28">
        <f t="shared" ref="M25:M32" si="7">RANK(L25,$L$25:$L$32)</f>
        <v>1</v>
      </c>
      <c r="N25" s="32"/>
      <c r="O25" s="42"/>
      <c r="P25" s="23"/>
      <c r="Q25" s="2"/>
    </row>
    <row r="26" spans="1:17" x14ac:dyDescent="0.25">
      <c r="A26" s="6"/>
      <c r="B26" s="15"/>
      <c r="C26" s="9" t="s">
        <v>14</v>
      </c>
      <c r="D26" s="10">
        <v>9</v>
      </c>
      <c r="E26" s="10" t="s">
        <v>22</v>
      </c>
      <c r="F26" s="19" t="s">
        <v>46</v>
      </c>
      <c r="G26" s="54" t="s">
        <v>47</v>
      </c>
      <c r="H26" s="24">
        <v>11.7</v>
      </c>
      <c r="I26" s="17">
        <v>12.5</v>
      </c>
      <c r="J26" s="71">
        <v>12.6</v>
      </c>
      <c r="K26" s="17">
        <v>11.1</v>
      </c>
      <c r="L26" s="17">
        <f t="shared" si="4"/>
        <v>47.9</v>
      </c>
      <c r="M26" s="28">
        <f t="shared" si="7"/>
        <v>4</v>
      </c>
      <c r="N26" s="32"/>
      <c r="O26" s="42"/>
      <c r="P26" s="48"/>
      <c r="Q26" s="2"/>
    </row>
    <row r="27" spans="1:17" x14ac:dyDescent="0.25">
      <c r="A27" s="6"/>
      <c r="B27" s="15"/>
      <c r="C27" s="9" t="s">
        <v>14</v>
      </c>
      <c r="D27" s="10">
        <v>9</v>
      </c>
      <c r="E27" s="10" t="s">
        <v>22</v>
      </c>
      <c r="F27" s="19" t="s">
        <v>50</v>
      </c>
      <c r="G27" s="54" t="s">
        <v>51</v>
      </c>
      <c r="H27" s="16">
        <v>13.4</v>
      </c>
      <c r="I27" s="17">
        <v>12.4</v>
      </c>
      <c r="J27" s="70">
        <v>12</v>
      </c>
      <c r="K27" s="17">
        <v>11.3</v>
      </c>
      <c r="L27" s="17">
        <f t="shared" si="4"/>
        <v>49.099999999999994</v>
      </c>
      <c r="M27" s="28">
        <f t="shared" si="7"/>
        <v>2</v>
      </c>
      <c r="N27" s="32"/>
      <c r="O27" s="42"/>
      <c r="P27" s="23"/>
      <c r="Q27" s="2"/>
    </row>
    <row r="28" spans="1:17" x14ac:dyDescent="0.25">
      <c r="A28" s="6"/>
      <c r="B28" s="15"/>
      <c r="C28" s="9" t="s">
        <v>13</v>
      </c>
      <c r="D28" s="10">
        <v>9</v>
      </c>
      <c r="E28" s="10" t="s">
        <v>22</v>
      </c>
      <c r="F28" s="51" t="s">
        <v>116</v>
      </c>
      <c r="G28" s="52" t="s">
        <v>117</v>
      </c>
      <c r="H28" s="16">
        <v>9.8000000000000007</v>
      </c>
      <c r="I28" s="17">
        <v>12.05</v>
      </c>
      <c r="J28" s="70">
        <v>10.6</v>
      </c>
      <c r="K28" s="17">
        <v>10.75</v>
      </c>
      <c r="L28" s="17">
        <f>SUM(H28:K28)</f>
        <v>43.2</v>
      </c>
      <c r="M28" s="28">
        <f t="shared" si="7"/>
        <v>8</v>
      </c>
      <c r="N28" s="32"/>
      <c r="O28" s="42"/>
      <c r="P28" s="23"/>
      <c r="Q28" s="2"/>
    </row>
    <row r="29" spans="1:17" x14ac:dyDescent="0.25">
      <c r="A29" s="6"/>
      <c r="B29" s="15"/>
      <c r="C29" s="9" t="s">
        <v>13</v>
      </c>
      <c r="D29" s="10">
        <v>9</v>
      </c>
      <c r="E29" s="10" t="s">
        <v>22</v>
      </c>
      <c r="F29" s="19" t="s">
        <v>91</v>
      </c>
      <c r="G29" s="54" t="s">
        <v>88</v>
      </c>
      <c r="H29" s="16">
        <v>11.4</v>
      </c>
      <c r="I29" s="17">
        <v>12.25</v>
      </c>
      <c r="J29" s="70">
        <v>12</v>
      </c>
      <c r="K29" s="17">
        <v>10.6</v>
      </c>
      <c r="L29" s="17">
        <f t="shared" si="4"/>
        <v>46.25</v>
      </c>
      <c r="M29" s="28">
        <f t="shared" si="7"/>
        <v>5</v>
      </c>
      <c r="N29" s="32"/>
      <c r="O29" s="42"/>
      <c r="P29" s="23"/>
      <c r="Q29" s="2"/>
    </row>
    <row r="30" spans="1:17" x14ac:dyDescent="0.25">
      <c r="A30" s="6"/>
      <c r="B30" s="15"/>
      <c r="C30" s="9" t="s">
        <v>13</v>
      </c>
      <c r="D30" s="10">
        <v>9</v>
      </c>
      <c r="E30" s="10" t="s">
        <v>22</v>
      </c>
      <c r="F30" s="19" t="s">
        <v>92</v>
      </c>
      <c r="G30" s="19" t="s">
        <v>89</v>
      </c>
      <c r="H30" s="16">
        <v>11.8</v>
      </c>
      <c r="I30" s="17">
        <v>11.2</v>
      </c>
      <c r="J30" s="70">
        <v>11.5</v>
      </c>
      <c r="K30" s="17">
        <v>10.1</v>
      </c>
      <c r="L30" s="17">
        <f>SUM(H30:K30)</f>
        <v>44.6</v>
      </c>
      <c r="M30" s="28">
        <f t="shared" si="7"/>
        <v>7</v>
      </c>
      <c r="N30" s="32"/>
      <c r="O30" s="42"/>
      <c r="P30" s="23"/>
      <c r="Q30" s="2"/>
    </row>
    <row r="31" spans="1:17" x14ac:dyDescent="0.25">
      <c r="A31" s="6"/>
      <c r="B31" s="15"/>
      <c r="C31" s="9" t="s">
        <v>13</v>
      </c>
      <c r="D31" s="10">
        <v>9</v>
      </c>
      <c r="E31" s="10" t="s">
        <v>22</v>
      </c>
      <c r="F31" s="21" t="s">
        <v>118</v>
      </c>
      <c r="G31" s="21" t="s">
        <v>119</v>
      </c>
      <c r="H31" s="16">
        <v>12.2</v>
      </c>
      <c r="I31" s="17">
        <v>9.8000000000000007</v>
      </c>
      <c r="J31" s="70">
        <v>12.4</v>
      </c>
      <c r="K31" s="17">
        <v>10.6</v>
      </c>
      <c r="L31" s="17">
        <f t="shared" ref="L31" si="8">SUM(H31:K31)</f>
        <v>45</v>
      </c>
      <c r="M31" s="28">
        <f t="shared" si="7"/>
        <v>6</v>
      </c>
      <c r="N31" s="32"/>
      <c r="O31" s="42"/>
      <c r="P31" s="23"/>
      <c r="Q31" s="2"/>
    </row>
    <row r="32" spans="1:17" x14ac:dyDescent="0.25">
      <c r="A32" s="6"/>
      <c r="B32" s="15"/>
      <c r="C32" s="9" t="s">
        <v>13</v>
      </c>
      <c r="D32" s="10">
        <v>9</v>
      </c>
      <c r="E32" s="10" t="s">
        <v>22</v>
      </c>
      <c r="F32" s="21" t="s">
        <v>93</v>
      </c>
      <c r="G32" s="21" t="s">
        <v>90</v>
      </c>
      <c r="H32" s="16">
        <v>12</v>
      </c>
      <c r="I32" s="17">
        <v>12.3</v>
      </c>
      <c r="J32" s="70">
        <v>12.5</v>
      </c>
      <c r="K32" s="17">
        <v>12.1</v>
      </c>
      <c r="L32" s="17">
        <f t="shared" si="4"/>
        <v>48.9</v>
      </c>
      <c r="M32" s="28">
        <f t="shared" si="7"/>
        <v>3</v>
      </c>
      <c r="N32" s="32"/>
      <c r="O32" s="42"/>
      <c r="P32" s="23"/>
      <c r="Q32" s="2"/>
    </row>
    <row r="33" spans="1:17" x14ac:dyDescent="0.25">
      <c r="A33" s="6"/>
      <c r="B33" s="15"/>
      <c r="C33" s="9"/>
      <c r="D33" s="10"/>
      <c r="E33" s="10"/>
      <c r="F33" s="77"/>
      <c r="G33" s="77"/>
      <c r="H33" s="78"/>
      <c r="I33" s="79"/>
      <c r="J33" s="79"/>
      <c r="K33" s="79"/>
      <c r="L33" s="79"/>
      <c r="M33" s="80"/>
      <c r="N33" s="32"/>
      <c r="O33" s="2"/>
      <c r="P33" s="2"/>
      <c r="Q33" s="2"/>
    </row>
    <row r="34" spans="1:17" x14ac:dyDescent="0.25">
      <c r="A34" s="6"/>
      <c r="B34" s="15"/>
      <c r="C34" s="9"/>
      <c r="D34" s="10"/>
      <c r="E34" s="10"/>
      <c r="F34" s="75" t="s">
        <v>32</v>
      </c>
      <c r="G34" s="75"/>
      <c r="H34" s="16"/>
      <c r="I34" s="17"/>
      <c r="J34" s="17"/>
      <c r="K34" s="17"/>
      <c r="L34" s="17"/>
      <c r="M34" s="28"/>
      <c r="N34" s="32"/>
      <c r="O34" s="2"/>
      <c r="P34" s="2"/>
      <c r="Q34" s="2"/>
    </row>
    <row r="35" spans="1:17" x14ac:dyDescent="0.25">
      <c r="A35" s="6"/>
      <c r="B35" s="15"/>
      <c r="C35" s="9" t="s">
        <v>14</v>
      </c>
      <c r="D35" s="10">
        <v>8</v>
      </c>
      <c r="E35" s="10" t="s">
        <v>22</v>
      </c>
      <c r="F35" s="87" t="s">
        <v>29</v>
      </c>
      <c r="G35" s="87" t="s">
        <v>82</v>
      </c>
      <c r="H35" s="16">
        <v>13</v>
      </c>
      <c r="I35" s="17">
        <v>12.2</v>
      </c>
      <c r="J35" s="17">
        <v>12.2</v>
      </c>
      <c r="K35" s="17">
        <v>11.5</v>
      </c>
      <c r="L35" s="46">
        <f t="shared" ref="L35:L41" si="9">SUM(H35:K35)</f>
        <v>48.9</v>
      </c>
      <c r="M35" s="82">
        <f>RANK(L35,$L$35:$L$38)</f>
        <v>2</v>
      </c>
      <c r="N35" s="32"/>
      <c r="O35" s="2"/>
      <c r="P35" s="2"/>
      <c r="Q35" s="2"/>
    </row>
    <row r="36" spans="1:17" x14ac:dyDescent="0.25">
      <c r="A36" s="6"/>
      <c r="B36" s="15"/>
      <c r="C36" s="9" t="s">
        <v>13</v>
      </c>
      <c r="D36" s="10">
        <v>8</v>
      </c>
      <c r="E36" s="10" t="s">
        <v>22</v>
      </c>
      <c r="F36" s="21" t="s">
        <v>53</v>
      </c>
      <c r="G36" s="21" t="s">
        <v>54</v>
      </c>
      <c r="H36" s="16">
        <v>11.9</v>
      </c>
      <c r="I36" s="46">
        <v>12.4</v>
      </c>
      <c r="J36" s="46">
        <v>12.4</v>
      </c>
      <c r="K36" s="46">
        <v>9</v>
      </c>
      <c r="L36" s="46">
        <f t="shared" si="9"/>
        <v>45.7</v>
      </c>
      <c r="M36" s="82">
        <f>RANK(L36,$L$35:$L$38)</f>
        <v>3</v>
      </c>
      <c r="N36" s="2"/>
      <c r="O36" s="2"/>
      <c r="P36" s="2"/>
      <c r="Q36" s="2"/>
    </row>
    <row r="37" spans="1:17" x14ac:dyDescent="0.25">
      <c r="A37" s="6"/>
      <c r="B37" s="15"/>
      <c r="C37" s="9" t="s">
        <v>13</v>
      </c>
      <c r="D37" s="10">
        <v>8</v>
      </c>
      <c r="E37" s="10" t="s">
        <v>22</v>
      </c>
      <c r="F37" s="21" t="s">
        <v>55</v>
      </c>
      <c r="G37" s="21" t="s">
        <v>56</v>
      </c>
      <c r="H37" s="16">
        <v>13</v>
      </c>
      <c r="I37" s="46">
        <v>13.25</v>
      </c>
      <c r="J37" s="46">
        <v>12.4</v>
      </c>
      <c r="K37" s="46">
        <v>10.35</v>
      </c>
      <c r="L37" s="46">
        <f t="shared" si="9"/>
        <v>49</v>
      </c>
      <c r="M37" s="82">
        <f>RANK(L37,$L$35:$L$38)</f>
        <v>1</v>
      </c>
      <c r="N37" s="2"/>
      <c r="O37" s="2"/>
      <c r="P37" s="2"/>
      <c r="Q37" s="2"/>
    </row>
    <row r="38" spans="1:17" x14ac:dyDescent="0.25">
      <c r="A38" s="6"/>
      <c r="B38" s="15"/>
      <c r="C38" s="9" t="s">
        <v>13</v>
      </c>
      <c r="D38" s="10">
        <v>8</v>
      </c>
      <c r="E38" s="10" t="s">
        <v>22</v>
      </c>
      <c r="F38" s="21" t="s">
        <v>97</v>
      </c>
      <c r="G38" s="21" t="s">
        <v>95</v>
      </c>
      <c r="H38" s="16">
        <v>10.199999999999999</v>
      </c>
      <c r="I38" s="46">
        <v>9.4</v>
      </c>
      <c r="J38" s="46">
        <v>9.4</v>
      </c>
      <c r="K38" s="46">
        <v>9.1999999999999993</v>
      </c>
      <c r="L38" s="46">
        <f t="shared" si="9"/>
        <v>38.200000000000003</v>
      </c>
      <c r="M38" s="82">
        <f>RANK(L38,$L$35:$L$38)</f>
        <v>4</v>
      </c>
      <c r="N38" s="2"/>
      <c r="O38" s="2"/>
      <c r="P38" s="2"/>
      <c r="Q38" s="2"/>
    </row>
    <row r="39" spans="1:17" x14ac:dyDescent="0.25">
      <c r="A39" s="6"/>
      <c r="B39" s="15"/>
      <c r="C39" s="9"/>
      <c r="D39" s="10"/>
      <c r="E39" s="10"/>
      <c r="F39" s="21"/>
      <c r="G39" s="21"/>
      <c r="H39" s="16"/>
      <c r="I39" s="46"/>
      <c r="J39" s="46"/>
      <c r="K39" s="46"/>
      <c r="L39" s="46"/>
      <c r="M39" s="82"/>
      <c r="N39" s="2"/>
      <c r="O39" s="2"/>
      <c r="P39" s="2"/>
      <c r="Q39" s="2"/>
    </row>
    <row r="40" spans="1:17" x14ac:dyDescent="0.25">
      <c r="A40" s="6"/>
      <c r="B40" s="15"/>
      <c r="C40" s="83" t="s">
        <v>14</v>
      </c>
      <c r="D40" s="29" t="s">
        <v>120</v>
      </c>
      <c r="E40" s="29" t="s">
        <v>18</v>
      </c>
      <c r="F40" s="25" t="s">
        <v>52</v>
      </c>
      <c r="G40" s="25" t="s">
        <v>80</v>
      </c>
      <c r="H40" s="26">
        <v>12.7</v>
      </c>
      <c r="I40" s="27">
        <v>9.4</v>
      </c>
      <c r="J40" s="27">
        <v>11.6</v>
      </c>
      <c r="K40" s="27">
        <v>10.5</v>
      </c>
      <c r="L40" s="27">
        <f t="shared" ref="L40" si="10">SUM(H40:K40)</f>
        <v>44.2</v>
      </c>
      <c r="M40" s="30">
        <f>RANK(L40,$L$40:$L$47)</f>
        <v>4</v>
      </c>
      <c r="N40" s="2"/>
      <c r="O40" s="2"/>
      <c r="P40" s="2"/>
      <c r="Q40" s="2"/>
    </row>
    <row r="41" spans="1:17" x14ac:dyDescent="0.25">
      <c r="A41" s="6"/>
      <c r="B41" s="15"/>
      <c r="C41" s="83" t="s">
        <v>14</v>
      </c>
      <c r="D41" s="29" t="s">
        <v>120</v>
      </c>
      <c r="E41" s="29" t="s">
        <v>18</v>
      </c>
      <c r="F41" s="84" t="s">
        <v>34</v>
      </c>
      <c r="G41" s="84" t="s">
        <v>17</v>
      </c>
      <c r="H41" s="26">
        <v>11.4</v>
      </c>
      <c r="I41" s="27">
        <v>12.65</v>
      </c>
      <c r="J41" s="27">
        <v>11.1</v>
      </c>
      <c r="K41" s="27">
        <v>9.8000000000000007</v>
      </c>
      <c r="L41" s="27">
        <f t="shared" si="9"/>
        <v>44.95</v>
      </c>
      <c r="M41" s="30">
        <f>RANK(L41,$L$40:$L$47)</f>
        <v>3</v>
      </c>
      <c r="N41" s="2"/>
      <c r="O41" s="2"/>
      <c r="P41" s="2"/>
      <c r="Q41" s="2"/>
    </row>
    <row r="42" spans="1:17" x14ac:dyDescent="0.25">
      <c r="A42" s="6"/>
      <c r="B42" s="15"/>
      <c r="C42" s="85"/>
      <c r="D42" s="85"/>
      <c r="E42" s="85"/>
      <c r="F42" s="86" t="s">
        <v>45</v>
      </c>
      <c r="G42" s="85"/>
      <c r="H42" s="26"/>
      <c r="I42" s="27"/>
      <c r="J42" s="27"/>
      <c r="K42" s="27"/>
      <c r="L42" s="27"/>
      <c r="M42" s="30"/>
      <c r="N42" s="32"/>
      <c r="O42" s="2"/>
      <c r="P42" s="2"/>
      <c r="Q42" s="2"/>
    </row>
    <row r="43" spans="1:17" x14ac:dyDescent="0.25">
      <c r="A43" s="6"/>
      <c r="B43" s="15"/>
      <c r="C43" s="83" t="s">
        <v>14</v>
      </c>
      <c r="D43" s="29" t="s">
        <v>120</v>
      </c>
      <c r="E43" s="29" t="s">
        <v>18</v>
      </c>
      <c r="F43" s="31" t="s">
        <v>84</v>
      </c>
      <c r="G43" s="31" t="s">
        <v>85</v>
      </c>
      <c r="H43" s="26">
        <v>11.2</v>
      </c>
      <c r="I43" s="27">
        <v>11.45</v>
      </c>
      <c r="J43" s="27">
        <v>11.9</v>
      </c>
      <c r="K43" s="27">
        <v>12</v>
      </c>
      <c r="L43" s="27">
        <f t="shared" si="4"/>
        <v>46.55</v>
      </c>
      <c r="M43" s="30">
        <f>RANK(L43,$L$40:$L$47)</f>
        <v>1</v>
      </c>
      <c r="N43" s="2"/>
      <c r="O43" s="2"/>
      <c r="P43" s="2"/>
      <c r="Q43" s="2"/>
    </row>
    <row r="44" spans="1:17" x14ac:dyDescent="0.25">
      <c r="A44" s="6"/>
      <c r="B44" s="15"/>
      <c r="C44" s="83" t="s">
        <v>14</v>
      </c>
      <c r="D44" s="29" t="s">
        <v>120</v>
      </c>
      <c r="E44" s="29" t="s">
        <v>18</v>
      </c>
      <c r="F44" s="31" t="s">
        <v>30</v>
      </c>
      <c r="G44" s="31" t="s">
        <v>117</v>
      </c>
      <c r="H44" s="26">
        <v>10.199999999999999</v>
      </c>
      <c r="I44" s="27">
        <v>10.9</v>
      </c>
      <c r="J44" s="27">
        <v>10.9</v>
      </c>
      <c r="K44" s="27">
        <v>11</v>
      </c>
      <c r="L44" s="27">
        <f t="shared" si="4"/>
        <v>43</v>
      </c>
      <c r="M44" s="30">
        <f>RANK(L44,$L$40:$L$47)</f>
        <v>5</v>
      </c>
      <c r="N44" s="2"/>
      <c r="O44" s="2"/>
      <c r="P44" s="2"/>
      <c r="Q44" s="2"/>
    </row>
    <row r="45" spans="1:17" x14ac:dyDescent="0.25">
      <c r="A45" s="6"/>
      <c r="B45" s="15"/>
      <c r="C45" s="83" t="s">
        <v>14</v>
      </c>
      <c r="D45" s="29" t="s">
        <v>120</v>
      </c>
      <c r="E45" s="29" t="s">
        <v>18</v>
      </c>
      <c r="F45" s="31" t="s">
        <v>121</v>
      </c>
      <c r="G45" s="31" t="s">
        <v>122</v>
      </c>
      <c r="H45" s="26">
        <v>10.3</v>
      </c>
      <c r="I45" s="27">
        <v>7</v>
      </c>
      <c r="J45" s="27">
        <v>10.199999999999999</v>
      </c>
      <c r="K45" s="27">
        <v>9.5</v>
      </c>
      <c r="L45" s="27">
        <f t="shared" si="4"/>
        <v>37</v>
      </c>
      <c r="M45" s="30">
        <f>RANK(L45,$L$40:$L$47)</f>
        <v>7</v>
      </c>
      <c r="N45" s="2"/>
      <c r="O45" s="2"/>
      <c r="P45" s="2"/>
      <c r="Q45" s="2"/>
    </row>
    <row r="46" spans="1:17" x14ac:dyDescent="0.25">
      <c r="A46" s="6"/>
      <c r="B46" s="15"/>
      <c r="C46" s="83" t="s">
        <v>14</v>
      </c>
      <c r="D46" s="29" t="s">
        <v>120</v>
      </c>
      <c r="E46" s="29" t="s">
        <v>18</v>
      </c>
      <c r="F46" s="25" t="s">
        <v>123</v>
      </c>
      <c r="G46" s="25" t="s">
        <v>44</v>
      </c>
      <c r="H46" s="26">
        <v>9.5</v>
      </c>
      <c r="I46" s="27">
        <v>10.050000000000001</v>
      </c>
      <c r="J46" s="27">
        <v>11.2</v>
      </c>
      <c r="K46" s="27">
        <v>10.199999999999999</v>
      </c>
      <c r="L46" s="27">
        <f t="shared" si="4"/>
        <v>40.950000000000003</v>
      </c>
      <c r="M46" s="30">
        <f>RANK(L46,$L$40:$L$47)</f>
        <v>6</v>
      </c>
      <c r="N46" s="2"/>
      <c r="O46" s="2"/>
      <c r="P46" s="2"/>
      <c r="Q46" s="2"/>
    </row>
    <row r="47" spans="1:17" x14ac:dyDescent="0.25">
      <c r="A47" s="6"/>
      <c r="B47" s="15"/>
      <c r="C47" s="83" t="s">
        <v>14</v>
      </c>
      <c r="D47" s="29" t="s">
        <v>120</v>
      </c>
      <c r="E47" s="29" t="s">
        <v>18</v>
      </c>
      <c r="F47" s="81" t="s">
        <v>124</v>
      </c>
      <c r="G47" s="81" t="s">
        <v>125</v>
      </c>
      <c r="H47" s="26">
        <v>12.7</v>
      </c>
      <c r="I47" s="27">
        <v>11.5</v>
      </c>
      <c r="J47" s="27">
        <v>11</v>
      </c>
      <c r="K47" s="27">
        <v>10</v>
      </c>
      <c r="L47" s="27">
        <f t="shared" ref="L47" si="11">SUM(H47:K47)</f>
        <v>45.2</v>
      </c>
      <c r="M47" s="30">
        <f>RANK(L47,$L$40:$L$47)</f>
        <v>2</v>
      </c>
      <c r="N47" s="2"/>
      <c r="O47" s="2"/>
      <c r="P47" s="2"/>
      <c r="Q47" s="2"/>
    </row>
    <row r="48" spans="1:17" x14ac:dyDescent="0.25">
      <c r="A48" s="6"/>
      <c r="B48" s="15"/>
      <c r="H48" s="35"/>
      <c r="I48" s="36"/>
      <c r="J48" s="36"/>
      <c r="K48" s="37"/>
      <c r="L48" s="37"/>
      <c r="M48" s="36"/>
      <c r="N48" s="2"/>
      <c r="O48" s="2"/>
      <c r="P48" s="2"/>
      <c r="Q48" s="2"/>
    </row>
    <row r="49" spans="1:19" ht="56.25" customHeight="1" x14ac:dyDescent="0.25">
      <c r="A49" s="6"/>
      <c r="B49" s="15"/>
      <c r="C49" s="9"/>
      <c r="D49" s="33"/>
      <c r="E49" s="33"/>
      <c r="F49" s="34"/>
      <c r="G49" s="34"/>
      <c r="H49" s="35"/>
      <c r="I49" s="36"/>
      <c r="J49" s="36"/>
      <c r="K49" s="37"/>
      <c r="L49" s="37"/>
      <c r="M49" s="36"/>
      <c r="N49" s="2"/>
      <c r="O49" s="2"/>
      <c r="P49" s="2"/>
      <c r="Q49" s="2"/>
    </row>
    <row r="50" spans="1:19" x14ac:dyDescent="0.25">
      <c r="A50" s="6"/>
      <c r="B50" s="15"/>
      <c r="C50" s="9"/>
      <c r="D50" s="10"/>
      <c r="E50" s="10"/>
      <c r="F50" s="75" t="s">
        <v>59</v>
      </c>
      <c r="G50" s="75"/>
      <c r="H50" s="11" t="s">
        <v>20</v>
      </c>
      <c r="I50" s="12" t="s">
        <v>2</v>
      </c>
      <c r="J50" s="38" t="s">
        <v>3</v>
      </c>
      <c r="K50" s="12" t="s">
        <v>4</v>
      </c>
      <c r="L50" s="12" t="s">
        <v>60</v>
      </c>
      <c r="M50" s="17"/>
      <c r="N50" s="5"/>
      <c r="O50" s="2" t="s">
        <v>102</v>
      </c>
      <c r="P50" s="2"/>
    </row>
    <row r="51" spans="1:19" x14ac:dyDescent="0.25">
      <c r="A51" s="6"/>
      <c r="B51" s="15"/>
      <c r="C51" s="9"/>
      <c r="D51" s="10"/>
      <c r="E51" s="10"/>
      <c r="F51" s="75"/>
      <c r="G51" s="75"/>
      <c r="H51" s="11" t="s">
        <v>10</v>
      </c>
      <c r="I51" s="12" t="s">
        <v>112</v>
      </c>
      <c r="J51" s="38" t="s">
        <v>21</v>
      </c>
      <c r="K51" s="11" t="s">
        <v>7</v>
      </c>
      <c r="L51" s="11" t="s">
        <v>101</v>
      </c>
      <c r="M51" s="12" t="s">
        <v>11</v>
      </c>
      <c r="N51" s="39" t="s">
        <v>12</v>
      </c>
      <c r="O51" s="11" t="s">
        <v>104</v>
      </c>
      <c r="P51" s="11" t="s">
        <v>105</v>
      </c>
      <c r="Q51" s="11" t="s">
        <v>103</v>
      </c>
      <c r="R51" s="11" t="s">
        <v>11</v>
      </c>
      <c r="S51" s="11"/>
    </row>
    <row r="52" spans="1:19" x14ac:dyDescent="0.25">
      <c r="A52" s="6"/>
      <c r="B52" s="15"/>
      <c r="C52" s="9" t="s">
        <v>14</v>
      </c>
      <c r="D52" s="10">
        <v>7</v>
      </c>
      <c r="E52" s="10" t="s">
        <v>22</v>
      </c>
      <c r="F52" s="21" t="s">
        <v>50</v>
      </c>
      <c r="G52" s="21" t="s">
        <v>81</v>
      </c>
      <c r="H52" s="16">
        <v>10.4</v>
      </c>
      <c r="I52" s="17">
        <v>10.199999999999999</v>
      </c>
      <c r="J52" s="17">
        <v>9.1</v>
      </c>
      <c r="K52" s="17">
        <v>8.4</v>
      </c>
      <c r="L52" s="17">
        <f>S52/3</f>
        <v>0</v>
      </c>
      <c r="M52" s="17">
        <f>SUM(H52:L52)</f>
        <v>38.1</v>
      </c>
      <c r="N52" s="28">
        <f>RANK(M52,$M$52:$M$55)</f>
        <v>1</v>
      </c>
      <c r="O52" s="18">
        <v>8.8000000000000007</v>
      </c>
      <c r="P52" s="18">
        <v>9</v>
      </c>
      <c r="Q52" s="50">
        <v>9.85</v>
      </c>
      <c r="R52" s="50">
        <f>SUM(O52:Q52)</f>
        <v>27.65</v>
      </c>
      <c r="S52" s="50"/>
    </row>
    <row r="53" spans="1:19" x14ac:dyDescent="0.25">
      <c r="A53" s="6"/>
      <c r="B53" s="15"/>
      <c r="C53" s="9" t="s">
        <v>13</v>
      </c>
      <c r="D53" s="10">
        <v>7</v>
      </c>
      <c r="E53" s="10" t="s">
        <v>22</v>
      </c>
      <c r="F53" s="21" t="s">
        <v>75</v>
      </c>
      <c r="G53" s="21" t="s">
        <v>156</v>
      </c>
      <c r="H53" s="16">
        <v>9.3000000000000007</v>
      </c>
      <c r="I53" s="17">
        <v>10.4</v>
      </c>
      <c r="J53" s="17">
        <v>8.1</v>
      </c>
      <c r="K53" s="17">
        <v>8.9</v>
      </c>
      <c r="L53" s="17">
        <f t="shared" ref="L53:L66" si="12">S53/3</f>
        <v>0</v>
      </c>
      <c r="M53" s="17">
        <f t="shared" ref="M53:M58" si="13">SUM(H53:L53)</f>
        <v>36.700000000000003</v>
      </c>
      <c r="N53" s="28">
        <f t="shared" ref="N53:N55" si="14">RANK(M53,$M$52:$M$55)</f>
        <v>2</v>
      </c>
      <c r="O53" s="18">
        <v>8.8000000000000007</v>
      </c>
      <c r="P53" s="18">
        <v>3.9</v>
      </c>
      <c r="Q53" s="50">
        <v>7.3</v>
      </c>
      <c r="R53" s="50">
        <f t="shared" ref="R53:R66" si="15">SUM(O53:Q53)</f>
        <v>20</v>
      </c>
      <c r="S53" s="50"/>
    </row>
    <row r="54" spans="1:19" x14ac:dyDescent="0.25">
      <c r="A54" s="6"/>
      <c r="B54" s="15"/>
      <c r="C54" s="9" t="s">
        <v>13</v>
      </c>
      <c r="D54" s="10">
        <v>7</v>
      </c>
      <c r="E54" s="10" t="s">
        <v>22</v>
      </c>
      <c r="F54" s="21" t="s">
        <v>96</v>
      </c>
      <c r="G54" s="21" t="s">
        <v>94</v>
      </c>
      <c r="H54" s="24">
        <v>8.9</v>
      </c>
      <c r="I54" s="17">
        <v>8.6</v>
      </c>
      <c r="J54" s="17">
        <v>8.3000000000000007</v>
      </c>
      <c r="K54" s="17">
        <v>8.9</v>
      </c>
      <c r="L54" s="17">
        <f t="shared" si="12"/>
        <v>0</v>
      </c>
      <c r="M54" s="17">
        <f t="shared" si="13"/>
        <v>34.700000000000003</v>
      </c>
      <c r="N54" s="28">
        <f t="shared" si="14"/>
        <v>4</v>
      </c>
      <c r="O54" s="18">
        <v>9.5</v>
      </c>
      <c r="P54" s="18">
        <v>5.9</v>
      </c>
      <c r="Q54" s="50">
        <v>9.15</v>
      </c>
      <c r="R54" s="50">
        <f t="shared" si="15"/>
        <v>24.55</v>
      </c>
      <c r="S54" s="50"/>
    </row>
    <row r="55" spans="1:19" x14ac:dyDescent="0.25">
      <c r="A55" s="6"/>
      <c r="B55" s="15"/>
      <c r="C55" s="9" t="s">
        <v>13</v>
      </c>
      <c r="D55" s="10">
        <v>7</v>
      </c>
      <c r="E55" s="10" t="s">
        <v>22</v>
      </c>
      <c r="F55" s="19" t="s">
        <v>57</v>
      </c>
      <c r="G55" s="54" t="s">
        <v>58</v>
      </c>
      <c r="H55" s="24">
        <v>9.6</v>
      </c>
      <c r="I55" s="17">
        <v>10.1</v>
      </c>
      <c r="J55" s="17">
        <v>7</v>
      </c>
      <c r="K55" s="17">
        <v>8.3000000000000007</v>
      </c>
      <c r="L55" s="17">
        <f t="shared" si="12"/>
        <v>0</v>
      </c>
      <c r="M55" s="17">
        <f t="shared" si="13"/>
        <v>35</v>
      </c>
      <c r="N55" s="28">
        <f t="shared" si="14"/>
        <v>3</v>
      </c>
      <c r="O55" s="18">
        <v>8</v>
      </c>
      <c r="P55" s="18">
        <v>4.2</v>
      </c>
      <c r="Q55" s="50">
        <v>6.5</v>
      </c>
      <c r="R55" s="50">
        <f t="shared" si="15"/>
        <v>18.7</v>
      </c>
      <c r="S55" s="50"/>
    </row>
    <row r="56" spans="1:19" x14ac:dyDescent="0.25">
      <c r="A56" s="6"/>
      <c r="B56" s="15"/>
      <c r="C56" s="9"/>
      <c r="D56" s="10"/>
      <c r="E56" s="10"/>
      <c r="F56" s="51"/>
      <c r="G56" s="52"/>
      <c r="H56" s="24"/>
      <c r="I56" s="17"/>
      <c r="J56" s="17"/>
      <c r="K56" s="17"/>
      <c r="L56" s="17"/>
      <c r="M56" s="17"/>
      <c r="N56" s="28"/>
      <c r="O56" s="18"/>
      <c r="P56" s="18"/>
      <c r="Q56" s="50"/>
      <c r="R56" s="50"/>
      <c r="S56" s="50"/>
    </row>
    <row r="57" spans="1:19" x14ac:dyDescent="0.25">
      <c r="A57" s="6"/>
      <c r="B57" s="15"/>
      <c r="C57" s="9" t="s">
        <v>14</v>
      </c>
      <c r="D57" s="10" t="s">
        <v>127</v>
      </c>
      <c r="E57" s="10" t="s">
        <v>18</v>
      </c>
      <c r="F57" s="19" t="s">
        <v>83</v>
      </c>
      <c r="G57" s="54" t="s">
        <v>71</v>
      </c>
      <c r="H57" s="24">
        <v>0</v>
      </c>
      <c r="I57" s="17">
        <v>9.5</v>
      </c>
      <c r="J57" s="17">
        <v>6.2</v>
      </c>
      <c r="K57" s="17">
        <v>7.4</v>
      </c>
      <c r="L57" s="17">
        <f t="shared" si="12"/>
        <v>0</v>
      </c>
      <c r="M57" s="17">
        <f t="shared" si="13"/>
        <v>23.1</v>
      </c>
      <c r="N57" s="28">
        <f>RANK(M57,$M$57:$M$58)</f>
        <v>2</v>
      </c>
      <c r="O57" s="18">
        <v>7</v>
      </c>
      <c r="P57" s="18">
        <v>3.9</v>
      </c>
      <c r="Q57" s="50">
        <v>0</v>
      </c>
      <c r="R57" s="50">
        <f t="shared" ref="R57:R66" si="16">SUM(O57:Q57)</f>
        <v>10.9</v>
      </c>
      <c r="S57" s="50"/>
    </row>
    <row r="58" spans="1:19" x14ac:dyDescent="0.25">
      <c r="A58" s="6"/>
      <c r="B58" s="15"/>
      <c r="C58" s="9" t="s">
        <v>13</v>
      </c>
      <c r="D58" s="10" t="s">
        <v>127</v>
      </c>
      <c r="E58" s="10" t="s">
        <v>18</v>
      </c>
      <c r="F58" s="51" t="s">
        <v>97</v>
      </c>
      <c r="G58" s="57" t="s">
        <v>128</v>
      </c>
      <c r="H58" s="24">
        <v>8.1</v>
      </c>
      <c r="I58" s="17">
        <v>8.1</v>
      </c>
      <c r="J58" s="17">
        <v>6.5</v>
      </c>
      <c r="K58" s="17">
        <v>7.1</v>
      </c>
      <c r="L58" s="17">
        <f t="shared" ref="L58" si="17">S58/3</f>
        <v>0</v>
      </c>
      <c r="M58" s="17">
        <f t="shared" si="13"/>
        <v>29.799999999999997</v>
      </c>
      <c r="N58" s="28">
        <f>RANK(M58,$M$57:$M$58)</f>
        <v>1</v>
      </c>
      <c r="O58" s="18">
        <v>6.8</v>
      </c>
      <c r="P58" s="18">
        <v>0.9</v>
      </c>
      <c r="Q58" s="50">
        <v>5.5</v>
      </c>
      <c r="R58" s="50">
        <f t="shared" si="16"/>
        <v>13.2</v>
      </c>
      <c r="S58" s="50"/>
    </row>
    <row r="59" spans="1:19" x14ac:dyDescent="0.25">
      <c r="A59" s="6"/>
      <c r="B59" s="15"/>
      <c r="C59" s="9"/>
      <c r="D59" s="10"/>
      <c r="E59" s="10"/>
      <c r="F59" s="51"/>
      <c r="G59" s="57"/>
      <c r="H59" s="24"/>
      <c r="I59" s="17"/>
      <c r="J59" s="17"/>
      <c r="K59" s="17"/>
      <c r="L59" s="17"/>
      <c r="M59" s="17"/>
      <c r="N59" s="28"/>
      <c r="O59" s="18"/>
      <c r="P59" s="18"/>
      <c r="Q59" s="50"/>
      <c r="R59" s="50"/>
      <c r="S59" s="50"/>
    </row>
    <row r="60" spans="1:19" x14ac:dyDescent="0.25">
      <c r="A60" s="6"/>
      <c r="B60" s="15"/>
      <c r="C60" s="9"/>
      <c r="D60" s="10"/>
      <c r="E60" s="10"/>
      <c r="F60" s="75" t="s">
        <v>68</v>
      </c>
      <c r="G60" s="75"/>
      <c r="H60" s="24"/>
      <c r="I60" s="17"/>
      <c r="J60" s="17"/>
      <c r="K60" s="17"/>
      <c r="L60" s="17"/>
      <c r="M60" s="17"/>
      <c r="N60" s="28"/>
      <c r="O60" s="18"/>
      <c r="P60" s="18"/>
      <c r="Q60" s="50"/>
      <c r="R60" s="50"/>
      <c r="S60" s="50"/>
    </row>
    <row r="61" spans="1:19" x14ac:dyDescent="0.25">
      <c r="A61" s="6"/>
      <c r="B61" s="15"/>
      <c r="C61" s="9"/>
      <c r="D61" s="10"/>
      <c r="E61" s="10"/>
      <c r="F61" s="75"/>
      <c r="G61" s="75"/>
      <c r="H61" s="24"/>
      <c r="I61" s="17"/>
      <c r="J61" s="17"/>
      <c r="K61" s="17"/>
      <c r="L61" s="17"/>
      <c r="M61" s="17"/>
      <c r="N61" s="28"/>
      <c r="O61" s="18"/>
      <c r="P61" s="18"/>
      <c r="Q61" s="50"/>
      <c r="R61" s="50"/>
      <c r="S61" s="50"/>
    </row>
    <row r="62" spans="1:19" x14ac:dyDescent="0.25">
      <c r="A62" s="6"/>
      <c r="B62" s="15"/>
      <c r="C62" s="9" t="s">
        <v>14</v>
      </c>
      <c r="D62" s="29">
        <v>7</v>
      </c>
      <c r="E62" s="29" t="s">
        <v>18</v>
      </c>
      <c r="F62" s="59" t="s">
        <v>129</v>
      </c>
      <c r="G62" s="60" t="s">
        <v>130</v>
      </c>
      <c r="H62" s="26">
        <v>9.1999999999999993</v>
      </c>
      <c r="I62" s="27">
        <v>9.6</v>
      </c>
      <c r="J62" s="27">
        <v>6.6</v>
      </c>
      <c r="K62" s="27">
        <v>7.9</v>
      </c>
      <c r="L62" s="17">
        <f t="shared" si="12"/>
        <v>0</v>
      </c>
      <c r="M62" s="27">
        <f>SUM(H62:L62)</f>
        <v>33.299999999999997</v>
      </c>
      <c r="N62" s="30">
        <f>RANK(M62,$M$62:$M$66)</f>
        <v>4</v>
      </c>
      <c r="O62" s="18">
        <v>5.9</v>
      </c>
      <c r="P62" s="18">
        <v>0.9</v>
      </c>
      <c r="Q62" s="50">
        <v>5.5</v>
      </c>
      <c r="R62" s="50">
        <f t="shared" ref="R62:R66" si="18">SUM(O62:Q62)</f>
        <v>12.3</v>
      </c>
      <c r="S62" s="50"/>
    </row>
    <row r="63" spans="1:19" x14ac:dyDescent="0.25">
      <c r="A63" s="6"/>
      <c r="B63" s="15"/>
      <c r="C63" s="9" t="s">
        <v>14</v>
      </c>
      <c r="D63" s="29">
        <v>7</v>
      </c>
      <c r="E63" s="29" t="s">
        <v>18</v>
      </c>
      <c r="F63" s="59" t="s">
        <v>131</v>
      </c>
      <c r="G63" s="59" t="s">
        <v>132</v>
      </c>
      <c r="H63" s="26">
        <v>8.1999999999999993</v>
      </c>
      <c r="I63" s="27">
        <v>9.1999999999999993</v>
      </c>
      <c r="J63" s="27">
        <v>7.2</v>
      </c>
      <c r="K63" s="27">
        <v>8.1</v>
      </c>
      <c r="L63" s="17">
        <f t="shared" si="12"/>
        <v>0</v>
      </c>
      <c r="M63" s="27">
        <f t="shared" ref="M63:M66" si="19">SUM(H63:L63)</f>
        <v>32.699999999999996</v>
      </c>
      <c r="N63" s="30">
        <f>RANK(M63,$M$62:$M$66)</f>
        <v>5</v>
      </c>
      <c r="O63" s="18">
        <v>8.3000000000000007</v>
      </c>
      <c r="P63" s="18">
        <v>8.5</v>
      </c>
      <c r="Q63" s="50">
        <v>8.9</v>
      </c>
      <c r="R63" s="50">
        <f t="shared" si="18"/>
        <v>25.700000000000003</v>
      </c>
      <c r="S63" s="50"/>
    </row>
    <row r="64" spans="1:19" x14ac:dyDescent="0.25">
      <c r="A64" s="6"/>
      <c r="B64" s="15"/>
      <c r="C64" s="9" t="s">
        <v>13</v>
      </c>
      <c r="D64" s="29">
        <v>7</v>
      </c>
      <c r="E64" s="29" t="s">
        <v>18</v>
      </c>
      <c r="F64" s="31" t="s">
        <v>15</v>
      </c>
      <c r="G64" s="31" t="s">
        <v>76</v>
      </c>
      <c r="H64" s="26">
        <v>10.3</v>
      </c>
      <c r="I64" s="27">
        <v>10.6</v>
      </c>
      <c r="J64" s="27">
        <v>8.1</v>
      </c>
      <c r="K64" s="27">
        <v>8.8000000000000007</v>
      </c>
      <c r="L64" s="17">
        <f t="shared" ref="L64" si="20">S64/3</f>
        <v>0</v>
      </c>
      <c r="M64" s="27">
        <f t="shared" si="19"/>
        <v>37.799999999999997</v>
      </c>
      <c r="N64" s="30">
        <f>RANK(M64,$M$62:$M$66)</f>
        <v>1</v>
      </c>
      <c r="O64" s="18">
        <v>6.8</v>
      </c>
      <c r="P64" s="18">
        <v>3</v>
      </c>
      <c r="Q64" s="50">
        <v>9.4499999999999993</v>
      </c>
      <c r="R64" s="50">
        <f t="shared" si="18"/>
        <v>19.25</v>
      </c>
      <c r="S64" s="50"/>
    </row>
    <row r="65" spans="1:19" x14ac:dyDescent="0.25">
      <c r="A65" s="6"/>
      <c r="B65" s="15"/>
      <c r="C65" s="9" t="s">
        <v>13</v>
      </c>
      <c r="D65" s="29">
        <v>7</v>
      </c>
      <c r="E65" s="29" t="s">
        <v>18</v>
      </c>
      <c r="F65" s="31" t="s">
        <v>134</v>
      </c>
      <c r="G65" s="31" t="s">
        <v>135</v>
      </c>
      <c r="H65" s="26">
        <v>10.199999999999999</v>
      </c>
      <c r="I65" s="27">
        <v>9.6999999999999993</v>
      </c>
      <c r="J65" s="27">
        <v>7.9</v>
      </c>
      <c r="K65" s="27">
        <v>8.9</v>
      </c>
      <c r="L65" s="17">
        <f t="shared" si="12"/>
        <v>0</v>
      </c>
      <c r="M65" s="27">
        <f t="shared" si="19"/>
        <v>36.699999999999996</v>
      </c>
      <c r="N65" s="30">
        <f>RANK(M65,$M$62:$M$66)</f>
        <v>2</v>
      </c>
      <c r="O65" s="18">
        <v>8.8000000000000007</v>
      </c>
      <c r="P65" s="18">
        <v>7</v>
      </c>
      <c r="Q65" s="50">
        <v>7</v>
      </c>
      <c r="R65" s="50">
        <f t="shared" si="18"/>
        <v>22.8</v>
      </c>
      <c r="S65" s="50"/>
    </row>
    <row r="66" spans="1:19" x14ac:dyDescent="0.25">
      <c r="A66" s="6"/>
      <c r="B66" s="15"/>
      <c r="C66" s="9" t="s">
        <v>13</v>
      </c>
      <c r="D66" s="29">
        <v>7</v>
      </c>
      <c r="E66" s="29" t="s">
        <v>18</v>
      </c>
      <c r="F66" s="31" t="s">
        <v>136</v>
      </c>
      <c r="G66" s="31" t="s">
        <v>137</v>
      </c>
      <c r="H66" s="26">
        <v>9.5</v>
      </c>
      <c r="I66" s="27">
        <v>10.1</v>
      </c>
      <c r="J66" s="27">
        <v>7.2</v>
      </c>
      <c r="K66" s="27">
        <v>8.3000000000000007</v>
      </c>
      <c r="L66" s="17">
        <f t="shared" si="12"/>
        <v>0</v>
      </c>
      <c r="M66" s="27">
        <f t="shared" si="19"/>
        <v>35.1</v>
      </c>
      <c r="N66" s="30">
        <f>RANK(M66,$M$62:$M$66)</f>
        <v>3</v>
      </c>
      <c r="O66" s="18">
        <v>8.5</v>
      </c>
      <c r="P66" s="18">
        <v>6.5</v>
      </c>
      <c r="Q66" s="50">
        <v>9.4</v>
      </c>
      <c r="R66" s="50">
        <f t="shared" si="18"/>
        <v>24.4</v>
      </c>
      <c r="S66" s="50"/>
    </row>
    <row r="67" spans="1:19" x14ac:dyDescent="0.25">
      <c r="A67" s="6"/>
      <c r="B67" s="20"/>
      <c r="C67" s="9"/>
      <c r="D67" s="10"/>
      <c r="E67" s="6"/>
      <c r="F67" s="6"/>
      <c r="G67" s="22"/>
      <c r="H67" s="23"/>
      <c r="I67" s="5"/>
      <c r="J67" s="5"/>
      <c r="K67" s="5"/>
      <c r="L67" s="5"/>
      <c r="M67" s="5"/>
      <c r="N67" s="5"/>
      <c r="O67" s="41"/>
      <c r="P67" s="42"/>
      <c r="Q67" s="42"/>
    </row>
    <row r="68" spans="1:19" x14ac:dyDescent="0.25">
      <c r="A68" s="6"/>
      <c r="B68" s="20"/>
      <c r="C68" s="9"/>
      <c r="D68" s="10"/>
      <c r="E68" s="6"/>
      <c r="F68" s="76" t="s">
        <v>126</v>
      </c>
      <c r="G68" s="76"/>
      <c r="H68" s="11" t="s">
        <v>20</v>
      </c>
      <c r="I68" s="12" t="s">
        <v>2</v>
      </c>
      <c r="J68" s="38" t="s">
        <v>3</v>
      </c>
      <c r="K68" s="12" t="s">
        <v>4</v>
      </c>
      <c r="L68" s="12" t="s">
        <v>60</v>
      </c>
      <c r="M68" s="12" t="s">
        <v>61</v>
      </c>
      <c r="N68" s="5"/>
      <c r="O68" s="41"/>
      <c r="P68" s="42"/>
      <c r="Q68" s="42"/>
    </row>
    <row r="69" spans="1:19" x14ac:dyDescent="0.25">
      <c r="A69" s="6"/>
      <c r="B69" s="20"/>
      <c r="C69" s="9"/>
      <c r="D69" s="10"/>
      <c r="E69" s="6"/>
      <c r="F69" s="76"/>
      <c r="G69" s="76"/>
      <c r="H69" s="43" t="s">
        <v>7</v>
      </c>
      <c r="I69" s="44" t="s">
        <v>21</v>
      </c>
      <c r="J69" s="44" t="s">
        <v>62</v>
      </c>
      <c r="K69" s="44" t="s">
        <v>10</v>
      </c>
      <c r="L69" s="44" t="s">
        <v>145</v>
      </c>
      <c r="M69" s="44" t="s">
        <v>63</v>
      </c>
      <c r="N69" s="74" t="s">
        <v>11</v>
      </c>
      <c r="O69" s="44" t="s">
        <v>12</v>
      </c>
      <c r="P69" s="42"/>
      <c r="Q69" s="45"/>
    </row>
    <row r="70" spans="1:19" x14ac:dyDescent="0.25">
      <c r="A70" s="6"/>
      <c r="B70" s="15"/>
      <c r="C70" s="40"/>
      <c r="D70" s="10" t="s">
        <v>140</v>
      </c>
      <c r="E70" s="6"/>
      <c r="F70" s="19" t="s">
        <v>138</v>
      </c>
      <c r="G70" s="19" t="s">
        <v>139</v>
      </c>
      <c r="H70" s="16">
        <v>7.7</v>
      </c>
      <c r="I70" s="46">
        <v>8.3000000000000007</v>
      </c>
      <c r="J70" s="46">
        <v>7.2</v>
      </c>
      <c r="K70" s="46">
        <v>7</v>
      </c>
      <c r="L70" s="46">
        <v>8.6</v>
      </c>
      <c r="M70" s="46">
        <v>8.9</v>
      </c>
      <c r="N70" s="71">
        <f>SUM(H70:M70)</f>
        <v>47.699999999999996</v>
      </c>
      <c r="O70" s="82">
        <f>RANK(N70,$N$70:$N$71)</f>
        <v>1</v>
      </c>
      <c r="P70" s="2"/>
    </row>
    <row r="71" spans="1:19" x14ac:dyDescent="0.25">
      <c r="A71" s="6"/>
      <c r="B71" s="15"/>
      <c r="C71" s="40"/>
      <c r="D71" s="10" t="s">
        <v>140</v>
      </c>
      <c r="E71" s="6"/>
      <c r="F71" s="19" t="s">
        <v>65</v>
      </c>
      <c r="G71" s="19" t="s">
        <v>66</v>
      </c>
      <c r="H71" s="16">
        <v>5.3</v>
      </c>
      <c r="I71" s="46">
        <v>6.5</v>
      </c>
      <c r="J71" s="46">
        <v>7.8</v>
      </c>
      <c r="K71" s="46">
        <v>6.8</v>
      </c>
      <c r="L71" s="46">
        <v>7.5</v>
      </c>
      <c r="M71" s="46">
        <v>5.8</v>
      </c>
      <c r="N71" s="71">
        <f t="shared" ref="N71" si="21">SUM(H71:M71)</f>
        <v>39.700000000000003</v>
      </c>
      <c r="O71" s="82">
        <f>RANK(N71,$N$70:$N$71)</f>
        <v>2</v>
      </c>
      <c r="P71" s="11" t="s">
        <v>104</v>
      </c>
      <c r="Q71" s="11" t="s">
        <v>110</v>
      </c>
      <c r="R71" s="11" t="s">
        <v>103</v>
      </c>
      <c r="S71" s="11" t="s">
        <v>11</v>
      </c>
    </row>
    <row r="72" spans="1:19" x14ac:dyDescent="0.25">
      <c r="A72" s="6"/>
      <c r="B72" s="15"/>
      <c r="C72" s="40"/>
      <c r="D72" s="10"/>
      <c r="E72" s="6"/>
      <c r="F72" s="62"/>
      <c r="G72" s="62"/>
      <c r="H72" s="63"/>
      <c r="I72" s="64"/>
      <c r="J72" s="64"/>
      <c r="K72" s="64"/>
      <c r="L72" s="65"/>
      <c r="M72" s="65"/>
      <c r="N72" s="66"/>
      <c r="O72" s="67"/>
      <c r="P72" s="18"/>
      <c r="Q72" s="18"/>
      <c r="R72" s="50"/>
      <c r="S72" s="50"/>
    </row>
    <row r="73" spans="1:19" x14ac:dyDescent="0.25">
      <c r="A73" s="6"/>
      <c r="B73" s="15"/>
      <c r="C73" s="40"/>
      <c r="D73" s="10" t="s">
        <v>141</v>
      </c>
      <c r="E73" s="6"/>
      <c r="F73" s="89" t="s">
        <v>142</v>
      </c>
      <c r="G73" s="89" t="s">
        <v>143</v>
      </c>
      <c r="H73" s="90">
        <v>7</v>
      </c>
      <c r="I73" s="91">
        <v>7.2</v>
      </c>
      <c r="J73" s="91">
        <v>8.3000000000000007</v>
      </c>
      <c r="K73" s="91">
        <v>6</v>
      </c>
      <c r="L73" s="91"/>
      <c r="M73" s="92">
        <v>0</v>
      </c>
      <c r="N73" s="93">
        <f>SUM(H73:M73)</f>
        <v>28.5</v>
      </c>
      <c r="O73" s="94">
        <f>RANK(N73,$N$73:$N$73)</f>
        <v>1</v>
      </c>
      <c r="P73" s="18">
        <v>1</v>
      </c>
      <c r="Q73" s="18"/>
      <c r="R73" s="50"/>
      <c r="S73" s="50">
        <f>SUM(P73:R73)</f>
        <v>1</v>
      </c>
    </row>
    <row r="74" spans="1:19" x14ac:dyDescent="0.25">
      <c r="A74" s="6"/>
      <c r="B74" s="15"/>
      <c r="C74" s="40"/>
      <c r="D74" s="10"/>
      <c r="E74" s="6"/>
      <c r="F74" s="19"/>
      <c r="G74" s="19"/>
      <c r="H74" s="16"/>
      <c r="I74" s="46"/>
      <c r="J74" s="46"/>
      <c r="K74" s="46"/>
      <c r="L74" s="46"/>
      <c r="M74" s="88"/>
      <c r="N74" s="93"/>
      <c r="O74" s="82"/>
      <c r="P74" s="18"/>
      <c r="Q74" s="18"/>
      <c r="R74" s="50"/>
      <c r="S74" s="50"/>
    </row>
    <row r="75" spans="1:19" x14ac:dyDescent="0.25">
      <c r="A75" s="6"/>
      <c r="B75" s="15"/>
      <c r="C75" s="40"/>
      <c r="D75" s="10" t="s">
        <v>144</v>
      </c>
      <c r="E75" s="6"/>
      <c r="F75" s="25" t="s">
        <v>65</v>
      </c>
      <c r="G75" s="25" t="s">
        <v>67</v>
      </c>
      <c r="H75" s="26">
        <v>8.1999999999999993</v>
      </c>
      <c r="I75" s="27">
        <v>8.8000000000000007</v>
      </c>
      <c r="J75" s="27">
        <v>7.2</v>
      </c>
      <c r="K75" s="27">
        <v>7</v>
      </c>
      <c r="L75" s="64"/>
      <c r="M75" s="47">
        <v>0</v>
      </c>
      <c r="N75" s="93">
        <f t="shared" ref="N75:N77" si="22">SUM(H75:M75)</f>
        <v>31.2</v>
      </c>
      <c r="O75" s="30">
        <f>RANK(N75,$N$75:$N$77)</f>
        <v>2</v>
      </c>
      <c r="P75" s="18">
        <v>7.7</v>
      </c>
      <c r="Q75" s="18">
        <v>10</v>
      </c>
      <c r="R75" s="50">
        <v>9.1999999999999993</v>
      </c>
      <c r="S75" s="50">
        <f t="shared" ref="S75" si="23">SUM(P75:R75)</f>
        <v>26.9</v>
      </c>
    </row>
    <row r="76" spans="1:19" x14ac:dyDescent="0.25">
      <c r="A76" s="6"/>
      <c r="B76" s="15"/>
      <c r="C76" s="40"/>
      <c r="D76" s="10" t="s">
        <v>144</v>
      </c>
      <c r="E76" s="6"/>
      <c r="F76" s="25" t="s">
        <v>69</v>
      </c>
      <c r="G76" s="25" t="s">
        <v>70</v>
      </c>
      <c r="H76" s="26">
        <v>7.7</v>
      </c>
      <c r="I76" s="27">
        <v>6.9</v>
      </c>
      <c r="J76" s="27">
        <v>5</v>
      </c>
      <c r="K76" s="27">
        <v>6.3</v>
      </c>
      <c r="L76" s="64"/>
      <c r="M76" s="47">
        <v>0</v>
      </c>
      <c r="N76" s="93">
        <f t="shared" si="22"/>
        <v>25.900000000000002</v>
      </c>
      <c r="O76" s="30">
        <f>RANK(N76,$N$75:$N$77)</f>
        <v>3</v>
      </c>
      <c r="P76" s="18">
        <v>9.25</v>
      </c>
      <c r="Q76" s="18">
        <v>10</v>
      </c>
      <c r="R76" s="50">
        <v>10</v>
      </c>
      <c r="S76" s="50">
        <f>SUM(P76:R76)</f>
        <v>29.25</v>
      </c>
    </row>
    <row r="77" spans="1:19" x14ac:dyDescent="0.25">
      <c r="A77" s="6"/>
      <c r="B77" s="15"/>
      <c r="C77" s="40"/>
      <c r="D77" s="10" t="s">
        <v>144</v>
      </c>
      <c r="E77" s="6"/>
      <c r="F77" s="25" t="s">
        <v>64</v>
      </c>
      <c r="G77" s="25" t="s">
        <v>70</v>
      </c>
      <c r="H77" s="26">
        <v>8.6999999999999993</v>
      </c>
      <c r="I77" s="27">
        <v>8.5</v>
      </c>
      <c r="J77" s="27">
        <v>6.9</v>
      </c>
      <c r="K77" s="27">
        <v>8.3000000000000007</v>
      </c>
      <c r="L77" s="64"/>
      <c r="M77" s="47">
        <v>0</v>
      </c>
      <c r="N77" s="93">
        <f t="shared" si="22"/>
        <v>32.400000000000006</v>
      </c>
      <c r="O77" s="30">
        <f>RANK(N77,$N$75:$N$77)</f>
        <v>1</v>
      </c>
      <c r="P77" s="18">
        <v>10</v>
      </c>
      <c r="Q77" s="18">
        <v>10</v>
      </c>
      <c r="R77" s="50">
        <v>10</v>
      </c>
      <c r="S77" s="50">
        <f t="shared" ref="S77" si="24">SUM(P77:R77)</f>
        <v>30</v>
      </c>
    </row>
    <row r="78" spans="1:19" x14ac:dyDescent="0.25">
      <c r="A78" s="6"/>
      <c r="B78" s="6"/>
      <c r="C78" s="40"/>
      <c r="D78" s="10"/>
      <c r="E78" s="6"/>
      <c r="F78" s="6"/>
      <c r="G78" s="6"/>
      <c r="H78" s="48"/>
      <c r="I78" s="5"/>
      <c r="J78" s="5"/>
      <c r="K78" s="5"/>
      <c r="L78" s="5"/>
      <c r="M78" s="5"/>
      <c r="N78" s="5"/>
      <c r="O78" s="5"/>
      <c r="P78" s="2"/>
      <c r="Q78" s="2"/>
    </row>
    <row r="79" spans="1:19" x14ac:dyDescent="0.25">
      <c r="A79" s="6"/>
      <c r="B79" s="6"/>
      <c r="C79" s="40"/>
      <c r="D79" s="10"/>
      <c r="E79" s="6"/>
      <c r="F79" s="76" t="s">
        <v>100</v>
      </c>
      <c r="G79" s="76"/>
      <c r="H79" s="48"/>
      <c r="I79" s="5"/>
      <c r="J79" s="5"/>
      <c r="K79" s="5"/>
      <c r="L79" s="5"/>
      <c r="M79" s="2"/>
      <c r="N79" s="2"/>
      <c r="O79" s="2"/>
      <c r="P79" s="2"/>
      <c r="Q79" s="2"/>
    </row>
    <row r="80" spans="1:19" x14ac:dyDescent="0.25">
      <c r="A80" s="6"/>
      <c r="B80" s="6"/>
      <c r="C80" s="40"/>
      <c r="D80" s="10"/>
      <c r="E80" s="6"/>
      <c r="F80" s="76"/>
      <c r="G80" s="76"/>
      <c r="H80" s="48"/>
      <c r="I80" s="5" t="s">
        <v>109</v>
      </c>
      <c r="J80" s="5"/>
      <c r="K80" s="5"/>
      <c r="L80" s="5"/>
      <c r="M80" s="2"/>
      <c r="N80" s="2"/>
      <c r="O80" s="2"/>
      <c r="P80" s="2"/>
      <c r="Q80" s="2"/>
    </row>
    <row r="82" spans="3:13" ht="45" x14ac:dyDescent="0.25">
      <c r="D82" t="s">
        <v>0</v>
      </c>
      <c r="F82" s="76" t="s">
        <v>79</v>
      </c>
      <c r="G82" s="76"/>
      <c r="H82" s="68" t="s">
        <v>107</v>
      </c>
      <c r="I82" s="69" t="s">
        <v>160</v>
      </c>
      <c r="J82" s="69" t="s">
        <v>108</v>
      </c>
      <c r="K82" s="69" t="s">
        <v>161</v>
      </c>
      <c r="L82" s="69" t="s">
        <v>106</v>
      </c>
      <c r="M82" s="46" t="s">
        <v>11</v>
      </c>
    </row>
    <row r="83" spans="3:13" x14ac:dyDescent="0.25">
      <c r="C83" t="s">
        <v>14</v>
      </c>
      <c r="F83" s="51" t="s">
        <v>50</v>
      </c>
      <c r="G83" s="52" t="s">
        <v>146</v>
      </c>
      <c r="H83" s="18" t="s">
        <v>157</v>
      </c>
      <c r="I83" s="18" t="s">
        <v>157</v>
      </c>
      <c r="J83" s="18" t="s">
        <v>157</v>
      </c>
      <c r="K83" s="18" t="s">
        <v>157</v>
      </c>
      <c r="L83" s="18" t="s">
        <v>157</v>
      </c>
      <c r="M83" s="18" t="s">
        <v>157</v>
      </c>
    </row>
    <row r="84" spans="3:13" x14ac:dyDescent="0.25">
      <c r="C84" t="s">
        <v>14</v>
      </c>
      <c r="F84" s="51" t="s">
        <v>48</v>
      </c>
      <c r="G84" s="52" t="s">
        <v>147</v>
      </c>
      <c r="H84" s="16" t="s">
        <v>157</v>
      </c>
      <c r="I84" s="17" t="s">
        <v>157</v>
      </c>
      <c r="J84" s="17" t="s">
        <v>158</v>
      </c>
      <c r="K84" s="17" t="s">
        <v>158</v>
      </c>
      <c r="L84" s="17" t="s">
        <v>158</v>
      </c>
      <c r="M84" s="17" t="s">
        <v>158</v>
      </c>
    </row>
    <row r="85" spans="3:13" x14ac:dyDescent="0.25">
      <c r="C85" t="s">
        <v>14</v>
      </c>
      <c r="F85" s="21" t="s">
        <v>148</v>
      </c>
      <c r="G85" s="61" t="s">
        <v>149</v>
      </c>
      <c r="H85" s="18" t="s">
        <v>158</v>
      </c>
      <c r="I85" s="18" t="s">
        <v>157</v>
      </c>
      <c r="J85" s="18" t="s">
        <v>158</v>
      </c>
      <c r="K85" s="18" t="s">
        <v>157</v>
      </c>
      <c r="L85" s="18" t="s">
        <v>158</v>
      </c>
      <c r="M85" s="18" t="s">
        <v>158</v>
      </c>
    </row>
    <row r="86" spans="3:13" x14ac:dyDescent="0.25">
      <c r="C86" t="s">
        <v>14</v>
      </c>
      <c r="F86" s="21" t="s">
        <v>40</v>
      </c>
      <c r="G86" s="21" t="s">
        <v>150</v>
      </c>
      <c r="H86" s="17" t="s">
        <v>159</v>
      </c>
      <c r="I86" s="17" t="s">
        <v>157</v>
      </c>
      <c r="J86" s="17" t="s">
        <v>159</v>
      </c>
      <c r="K86" s="17" t="s">
        <v>157</v>
      </c>
      <c r="L86" s="17" t="s">
        <v>157</v>
      </c>
      <c r="M86" s="17" t="s">
        <v>157</v>
      </c>
    </row>
    <row r="87" spans="3:13" x14ac:dyDescent="0.25">
      <c r="C87" t="s">
        <v>14</v>
      </c>
      <c r="F87" s="51" t="s">
        <v>124</v>
      </c>
      <c r="G87" s="52" t="s">
        <v>155</v>
      </c>
      <c r="H87" s="17" t="s">
        <v>157</v>
      </c>
      <c r="I87" s="17" t="s">
        <v>159</v>
      </c>
      <c r="J87" s="17" t="s">
        <v>159</v>
      </c>
      <c r="K87" s="17" t="s">
        <v>157</v>
      </c>
      <c r="L87" s="17" t="s">
        <v>157</v>
      </c>
      <c r="M87" s="17" t="s">
        <v>157</v>
      </c>
    </row>
    <row r="88" spans="3:13" x14ac:dyDescent="0.25">
      <c r="C88" t="s">
        <v>14</v>
      </c>
      <c r="F88" s="51" t="s">
        <v>86</v>
      </c>
      <c r="G88" s="51" t="s">
        <v>87</v>
      </c>
      <c r="H88" s="18" t="s">
        <v>157</v>
      </c>
      <c r="I88" s="18" t="s">
        <v>157</v>
      </c>
      <c r="J88" s="18" t="s">
        <v>157</v>
      </c>
      <c r="K88" s="18" t="s">
        <v>159</v>
      </c>
      <c r="L88" s="18" t="s">
        <v>157</v>
      </c>
      <c r="M88" s="18" t="s">
        <v>157</v>
      </c>
    </row>
    <row r="89" spans="3:13" x14ac:dyDescent="0.25">
      <c r="C89" t="s">
        <v>14</v>
      </c>
      <c r="H89" s="17"/>
      <c r="I89" s="98"/>
      <c r="J89" s="17"/>
      <c r="K89" s="17"/>
      <c r="L89" s="17"/>
      <c r="M89" s="46"/>
    </row>
    <row r="90" spans="3:13" x14ac:dyDescent="0.25">
      <c r="F90" s="21"/>
      <c r="G90" s="21"/>
      <c r="H90" s="17"/>
      <c r="I90" s="98"/>
      <c r="J90" s="17"/>
      <c r="K90" s="17"/>
      <c r="L90" s="17"/>
      <c r="M90" s="46"/>
    </row>
    <row r="91" spans="3:13" x14ac:dyDescent="0.25">
      <c r="C91" t="s">
        <v>13</v>
      </c>
      <c r="F91" s="55" t="s">
        <v>72</v>
      </c>
      <c r="G91" s="56" t="s">
        <v>73</v>
      </c>
      <c r="H91" s="18" t="s">
        <v>157</v>
      </c>
      <c r="I91" s="18" t="s">
        <v>157</v>
      </c>
      <c r="J91" s="18" t="s">
        <v>157</v>
      </c>
      <c r="K91" s="18" t="s">
        <v>157</v>
      </c>
      <c r="L91" s="18" t="s">
        <v>157</v>
      </c>
      <c r="M91" s="18" t="s">
        <v>157</v>
      </c>
    </row>
    <row r="92" spans="3:13" x14ac:dyDescent="0.25">
      <c r="C92" t="s">
        <v>13</v>
      </c>
      <c r="F92" s="51" t="s">
        <v>78</v>
      </c>
      <c r="G92" s="52" t="s">
        <v>16</v>
      </c>
      <c r="H92" s="17" t="s">
        <v>157</v>
      </c>
      <c r="I92" s="17" t="s">
        <v>157</v>
      </c>
      <c r="J92" s="17" t="s">
        <v>157</v>
      </c>
      <c r="K92" s="17" t="s">
        <v>157</v>
      </c>
      <c r="L92" s="17" t="s">
        <v>158</v>
      </c>
      <c r="M92" s="17" t="s">
        <v>157</v>
      </c>
    </row>
    <row r="93" spans="3:13" x14ac:dyDescent="0.25">
      <c r="C93" t="s">
        <v>13</v>
      </c>
      <c r="F93" s="21" t="s">
        <v>154</v>
      </c>
      <c r="G93" s="61" t="s">
        <v>74</v>
      </c>
      <c r="H93" s="18" t="s">
        <v>157</v>
      </c>
      <c r="I93" s="18" t="s">
        <v>158</v>
      </c>
      <c r="J93" s="18" t="s">
        <v>158</v>
      </c>
      <c r="K93" s="18" t="s">
        <v>159</v>
      </c>
      <c r="L93" s="18" t="s">
        <v>158</v>
      </c>
      <c r="M93" s="18" t="s">
        <v>158</v>
      </c>
    </row>
    <row r="94" spans="3:13" x14ac:dyDescent="0.25">
      <c r="C94" t="s">
        <v>13</v>
      </c>
      <c r="F94" s="21" t="s">
        <v>151</v>
      </c>
      <c r="G94" s="61" t="s">
        <v>152</v>
      </c>
      <c r="H94" s="17" t="s">
        <v>157</v>
      </c>
      <c r="I94" s="98" t="s">
        <v>157</v>
      </c>
      <c r="J94" s="17" t="s">
        <v>157</v>
      </c>
      <c r="K94" s="17" t="s">
        <v>157</v>
      </c>
      <c r="L94" s="17" t="s">
        <v>157</v>
      </c>
      <c r="M94" s="17" t="s">
        <v>157</v>
      </c>
    </row>
    <row r="95" spans="3:13" x14ac:dyDescent="0.25">
      <c r="F95" s="21" t="s">
        <v>153</v>
      </c>
      <c r="G95" s="21" t="s">
        <v>147</v>
      </c>
      <c r="H95" s="17" t="s">
        <v>157</v>
      </c>
      <c r="I95" s="98" t="s">
        <v>159</v>
      </c>
      <c r="J95" s="17" t="s">
        <v>159</v>
      </c>
      <c r="K95" s="17" t="s">
        <v>159</v>
      </c>
      <c r="L95" s="17" t="s">
        <v>157</v>
      </c>
      <c r="M95" s="46" t="s">
        <v>159</v>
      </c>
    </row>
    <row r="96" spans="3:13" x14ac:dyDescent="0.25">
      <c r="C96" t="s">
        <v>13</v>
      </c>
      <c r="F96" s="21" t="s">
        <v>133</v>
      </c>
      <c r="G96" s="21" t="s">
        <v>16</v>
      </c>
      <c r="H96" s="17" t="s">
        <v>157</v>
      </c>
      <c r="I96" s="17" t="s">
        <v>159</v>
      </c>
      <c r="J96" s="18" t="s">
        <v>159</v>
      </c>
      <c r="K96" s="18" t="s">
        <v>159</v>
      </c>
      <c r="L96" s="18" t="s">
        <v>157</v>
      </c>
      <c r="M96" s="99" t="s">
        <v>159</v>
      </c>
    </row>
    <row r="97" spans="6:8" x14ac:dyDescent="0.25">
      <c r="F97" s="49"/>
    </row>
    <row r="104" spans="6:8" x14ac:dyDescent="0.25">
      <c r="H104" s="6"/>
    </row>
  </sheetData>
  <conditionalFormatting sqref="N52:N55">
    <cfRule type="dataBar" priority="5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{947FF424-C22A-4129-8338-28209D4A0817}</x14:id>
        </ext>
      </extLst>
    </cfRule>
  </conditionalFormatting>
  <conditionalFormatting sqref="M21"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{F14BC38B-1A8A-4B69-862A-C37E7425A24E}</x14:id>
        </ext>
      </extLst>
    </cfRule>
  </conditionalFormatting>
  <conditionalFormatting sqref="N56">
    <cfRule type="dataBar" priority="5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{E576C25C-70A0-4508-93E7-4A4B98B76D9F}</x14:id>
        </ext>
      </extLst>
    </cfRule>
  </conditionalFormatting>
  <conditionalFormatting sqref="M15:M20">
    <cfRule type="dataBar" priority="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{67B636A5-28BE-4659-93F4-BD1EC6399BD1}</x14:id>
        </ext>
      </extLst>
    </cfRule>
  </conditionalFormatting>
  <conditionalFormatting sqref="Q5:Q10">
    <cfRule type="dataBar" priority="3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{C77AA87D-B9BB-4832-B2D5-84B91DEE9E8C}</x14:id>
        </ext>
      </extLst>
    </cfRule>
  </conditionalFormatting>
  <conditionalFormatting sqref="M35:M39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{8F7A6233-734C-4AE8-86A7-3BDE84338D67}</x14:id>
        </ext>
      </extLst>
    </cfRule>
  </conditionalFormatting>
  <conditionalFormatting sqref="M15:M20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{BC9E8569-C96A-4D13-A1E8-27F980960B51}</x14:id>
        </ext>
      </extLst>
    </cfRule>
  </conditionalFormatting>
  <conditionalFormatting sqref="N59:N61">
    <cfRule type="dataBar" priority="9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{37DB5F40-296E-4D86-B8DC-0241676125FE}</x14:id>
        </ext>
      </extLst>
    </cfRule>
  </conditionalFormatting>
  <conditionalFormatting sqref="N52:N55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{CA4432CC-66A9-4733-BAAE-DABD374DE462}</x14:id>
        </ext>
      </extLst>
    </cfRule>
  </conditionalFormatting>
  <conditionalFormatting sqref="O72"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{4B3FF3CF-3599-4195-ADA7-6FDB4DF6630C}</x14:id>
        </ext>
      </extLst>
    </cfRule>
  </conditionalFormatting>
  <conditionalFormatting sqref="O74:O77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{374004B6-8B74-47E3-8AEB-24CD1AF7EA9C}</x14:id>
        </ext>
      </extLst>
    </cfRule>
  </conditionalFormatting>
  <conditionalFormatting sqref="O75:O77">
    <cfRule type="dataBar" priority="101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{97B8AA3A-6818-425E-96F1-EE96F04C629F}</x14:id>
        </ext>
      </extLst>
    </cfRule>
  </conditionalFormatting>
  <conditionalFormatting sqref="O73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{0AE8D334-18ED-4A0A-ABCE-B726B954D02C}</x14:id>
        </ext>
      </extLst>
    </cfRule>
  </conditionalFormatting>
  <conditionalFormatting sqref="O70:O71">
    <cfRule type="dataBar" priority="10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{B9F58C55-7D8B-4BFD-A461-C846CC0BC978}</x14:id>
        </ext>
      </extLst>
    </cfRule>
  </conditionalFormatting>
  <conditionalFormatting sqref="N62:N66">
    <cfRule type="dataBar" priority="107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{ECA7EF0B-F41F-411A-A28E-FD4949BABD12}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{37AFE67C-5663-4DD3-B20E-E1956BFE1545}</x14:id>
        </ext>
      </extLst>
    </cfRule>
  </conditionalFormatting>
  <conditionalFormatting sqref="N57:N58">
    <cfRule type="dataBar" priority="109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{179225ED-21D4-42F3-9E47-55CB2D3C4C77}</x14:id>
        </ext>
      </extLst>
    </cfRule>
    <cfRule type="dataBar" priority="1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{A36F74F4-DA08-4A1B-B776-9E324FCEB195}</x14:id>
        </ext>
      </extLst>
    </cfRule>
  </conditionalFormatting>
  <conditionalFormatting sqref="M40:M47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{0A1CEDDB-66C0-4BF7-AAE7-47D7A74B3530}</x14:id>
        </ext>
      </extLst>
    </cfRule>
  </conditionalFormatting>
  <conditionalFormatting sqref="M25:M32">
    <cfRule type="dataBar" priority="1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{CEC4ECB2-5A7E-41E4-AD05-26442E65526F}</x14:id>
        </ext>
      </extLst>
    </cfRule>
  </conditionalFormatting>
  <conditionalFormatting sqref="M25:M32">
    <cfRule type="dataBar" priority="1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{C8F789AE-B7BB-44EA-9BD0-D5EC7124241D}</x14:id>
        </ext>
      </extLst>
    </cfRule>
  </conditionalFormatting>
  <conditionalFormatting sqref="M33:M34">
    <cfRule type="dataBar" priority="1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{35CAA712-3C1D-466F-97F2-C4DA72660E6A}</x14:id>
        </ext>
      </extLst>
    </cfRule>
  </conditionalFormatting>
  <pageMargins left="0.7" right="0.7" top="0.78740157499999996" bottom="0.78740157499999996" header="0.3" footer="0.3"/>
  <pageSetup paperSize="9" scale="71" orientation="landscape" horizontalDpi="4294967293" verticalDpi="1200" r:id="rId1"/>
  <rowBreaks count="2" manualBreakCount="2">
    <brk id="49" max="16383" man="1"/>
    <brk id="7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FF424-C22A-4129-8338-28209D4A081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N52:N55</xm:sqref>
        </x14:conditionalFormatting>
        <x14:conditionalFormatting xmlns:xm="http://schemas.microsoft.com/office/excel/2006/main">
          <x14:cfRule type="dataBar" id="{F14BC38B-1A8A-4B69-862A-C37E7425A24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M21</xm:sqref>
        </x14:conditionalFormatting>
        <x14:conditionalFormatting xmlns:xm="http://schemas.microsoft.com/office/excel/2006/main">
          <x14:cfRule type="dataBar" id="{E576C25C-70A0-4508-93E7-4A4B98B76D9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N56</xm:sqref>
        </x14:conditionalFormatting>
        <x14:conditionalFormatting xmlns:xm="http://schemas.microsoft.com/office/excel/2006/main">
          <x14:cfRule type="dataBar" id="{67B636A5-28BE-4659-93F4-BD1EC6399B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M15:M20</xm:sqref>
        </x14:conditionalFormatting>
        <x14:conditionalFormatting xmlns:xm="http://schemas.microsoft.com/office/excel/2006/main">
          <x14:cfRule type="dataBar" id="{C77AA87D-B9BB-4832-B2D5-84B91DEE9E8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Q5:Q10</xm:sqref>
        </x14:conditionalFormatting>
        <x14:conditionalFormatting xmlns:xm="http://schemas.microsoft.com/office/excel/2006/main">
          <x14:cfRule type="dataBar" id="{8F7A6233-734C-4AE8-86A7-3BDE84338D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M35:M39</xm:sqref>
        </x14:conditionalFormatting>
        <x14:conditionalFormatting xmlns:xm="http://schemas.microsoft.com/office/excel/2006/main">
          <x14:cfRule type="dataBar" id="{BC9E8569-C96A-4D13-A1E8-27F980960B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M15:M20</xm:sqref>
        </x14:conditionalFormatting>
        <x14:conditionalFormatting xmlns:xm="http://schemas.microsoft.com/office/excel/2006/main">
          <x14:cfRule type="dataBar" id="{37DB5F40-296E-4D86-B8DC-0241676125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N59:N61</xm:sqref>
        </x14:conditionalFormatting>
        <x14:conditionalFormatting xmlns:xm="http://schemas.microsoft.com/office/excel/2006/main">
          <x14:cfRule type="dataBar" id="{CA4432CC-66A9-4733-BAAE-DABD374DE4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N52:N55</xm:sqref>
        </x14:conditionalFormatting>
        <x14:conditionalFormatting xmlns:xm="http://schemas.microsoft.com/office/excel/2006/main">
          <x14:cfRule type="dataBar" id="{4B3FF3CF-3599-4195-ADA7-6FDB4DF663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O72</xm:sqref>
        </x14:conditionalFormatting>
        <x14:conditionalFormatting xmlns:xm="http://schemas.microsoft.com/office/excel/2006/main">
          <x14:cfRule type="dataBar" id="{374004B6-8B74-47E3-8AEB-24CD1AF7EA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O74:O77</xm:sqref>
        </x14:conditionalFormatting>
        <x14:conditionalFormatting xmlns:xm="http://schemas.microsoft.com/office/excel/2006/main">
          <x14:cfRule type="dataBar" id="{97B8AA3A-6818-425E-96F1-EE96F04C62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O75:O77</xm:sqref>
        </x14:conditionalFormatting>
        <x14:conditionalFormatting xmlns:xm="http://schemas.microsoft.com/office/excel/2006/main">
          <x14:cfRule type="dataBar" id="{0AE8D334-18ED-4A0A-ABCE-B726B954D0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O73</xm:sqref>
        </x14:conditionalFormatting>
        <x14:conditionalFormatting xmlns:xm="http://schemas.microsoft.com/office/excel/2006/main">
          <x14:cfRule type="dataBar" id="{B9F58C55-7D8B-4BFD-A461-C846CC0BC97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O70:O71</xm:sqref>
        </x14:conditionalFormatting>
        <x14:conditionalFormatting xmlns:xm="http://schemas.microsoft.com/office/excel/2006/main">
          <x14:cfRule type="dataBar" id="{ECA7EF0B-F41F-411A-A28E-FD4949BABD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AFE67C-5663-4DD3-B20E-E1956BFE15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N62:N66</xm:sqref>
        </x14:conditionalFormatting>
        <x14:conditionalFormatting xmlns:xm="http://schemas.microsoft.com/office/excel/2006/main">
          <x14:cfRule type="dataBar" id="{179225ED-21D4-42F3-9E47-55CB2D3C4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6F74F4-DA08-4A1B-B776-9E324FCEB19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N57:N58</xm:sqref>
        </x14:conditionalFormatting>
        <x14:conditionalFormatting xmlns:xm="http://schemas.microsoft.com/office/excel/2006/main">
          <x14:cfRule type="dataBar" id="{0A1CEDDB-66C0-4BF7-AAE7-47D7A74B35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M40:M47</xm:sqref>
        </x14:conditionalFormatting>
        <x14:conditionalFormatting xmlns:xm="http://schemas.microsoft.com/office/excel/2006/main">
          <x14:cfRule type="dataBar" id="{CEC4ECB2-5A7E-41E4-AD05-26442E65526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M25:M32</xm:sqref>
        </x14:conditionalFormatting>
        <x14:conditionalFormatting xmlns:xm="http://schemas.microsoft.com/office/excel/2006/main">
          <x14:cfRule type="dataBar" id="{C8F789AE-B7BB-44EA-9BD0-D5EC712424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M25:M32</xm:sqref>
        </x14:conditionalFormatting>
        <x14:conditionalFormatting xmlns:xm="http://schemas.microsoft.com/office/excel/2006/main">
          <x14:cfRule type="dataBar" id="{35CAA712-3C1D-466F-97F2-C4DA72660E6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M33:M34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Binhack</dc:creator>
  <cp:lastModifiedBy>ilonam</cp:lastModifiedBy>
  <cp:lastPrinted>2016-11-08T16:04:25Z</cp:lastPrinted>
  <dcterms:created xsi:type="dcterms:W3CDTF">2014-09-19T10:22:47Z</dcterms:created>
  <dcterms:modified xsi:type="dcterms:W3CDTF">2016-11-08T16:28:02Z</dcterms:modified>
</cp:coreProperties>
</file>